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170" windowHeight="4710" activeTab="4"/>
  </bookViews>
  <sheets>
    <sheet name="2024" sheetId="3" r:id="rId1"/>
    <sheet name="2025" sheetId="5" r:id="rId2"/>
    <sheet name="2026" sheetId="9" r:id="rId3"/>
    <sheet name="PNRR" sheetId="8" r:id="rId4"/>
    <sheet name="Inseribilità" sheetId="7" r:id="rId5"/>
  </sheets>
  <calcPr calcId="145621"/>
</workbook>
</file>

<file path=xl/calcChain.xml><?xml version="1.0" encoding="utf-8"?>
<calcChain xmlns="http://schemas.openxmlformats.org/spreadsheetml/2006/main">
  <c r="F12" i="7" l="1"/>
  <c r="K20" i="9" l="1"/>
  <c r="I20" i="9"/>
  <c r="D20" i="9"/>
  <c r="O19" i="9"/>
  <c r="N18" i="9"/>
  <c r="N20" i="9" s="1"/>
  <c r="M18" i="9"/>
  <c r="M20" i="9" s="1"/>
  <c r="L18" i="9"/>
  <c r="L20" i="9" s="1"/>
  <c r="K18" i="9"/>
  <c r="J18" i="9"/>
  <c r="J20" i="9" s="1"/>
  <c r="I18" i="9"/>
  <c r="H18" i="9"/>
  <c r="H20" i="9" s="1"/>
  <c r="G18" i="9"/>
  <c r="G20" i="9" s="1"/>
  <c r="F18" i="9"/>
  <c r="F20" i="9" s="1"/>
  <c r="E18" i="9"/>
  <c r="E20" i="9" s="1"/>
  <c r="D18" i="9"/>
  <c r="C18" i="9"/>
  <c r="C20" i="9" s="1"/>
  <c r="B18" i="9"/>
  <c r="O17" i="9"/>
  <c r="P17" i="9" s="1"/>
  <c r="O16" i="9"/>
  <c r="P16" i="9" s="1"/>
  <c r="P15" i="9"/>
  <c r="O15" i="9"/>
  <c r="O14" i="9"/>
  <c r="P14" i="9" s="1"/>
  <c r="O13" i="9"/>
  <c r="P13" i="9" s="1"/>
  <c r="O12" i="9"/>
  <c r="P12" i="9" s="1"/>
  <c r="O11" i="9"/>
  <c r="P11" i="9" s="1"/>
  <c r="O10" i="9"/>
  <c r="O9" i="9"/>
  <c r="P9" i="9" s="1"/>
  <c r="O8" i="9"/>
  <c r="P8" i="9" s="1"/>
  <c r="O7" i="9"/>
  <c r="P7" i="9" s="1"/>
  <c r="O6" i="9"/>
  <c r="P6" i="9" s="1"/>
  <c r="O5" i="9"/>
  <c r="O18" i="9" s="1"/>
  <c r="O20" i="9" s="1"/>
  <c r="P4" i="9"/>
  <c r="O4" i="9"/>
  <c r="O3" i="9"/>
  <c r="P3" i="9" s="1"/>
  <c r="P18" i="9" l="1"/>
  <c r="P5" i="9"/>
  <c r="O19" i="3"/>
  <c r="P18" i="3"/>
  <c r="O18" i="3"/>
  <c r="C19" i="3"/>
  <c r="B19" i="3"/>
  <c r="G15" i="8" l="1"/>
  <c r="F15" i="8"/>
  <c r="E15" i="8"/>
  <c r="D15" i="8"/>
  <c r="C15" i="8"/>
  <c r="H14" i="8"/>
  <c r="H13" i="8"/>
  <c r="H12" i="8"/>
  <c r="H11" i="8"/>
  <c r="H10" i="8"/>
  <c r="H9" i="8"/>
  <c r="H8" i="8"/>
  <c r="H7" i="8"/>
  <c r="H6" i="8"/>
  <c r="H5" i="8"/>
  <c r="H4" i="8"/>
  <c r="H16" i="8" l="1"/>
  <c r="H15" i="8"/>
  <c r="M20" i="5" l="1"/>
  <c r="I20" i="5"/>
  <c r="O19" i="5"/>
  <c r="N18" i="5"/>
  <c r="N20" i="5" s="1"/>
  <c r="M18" i="5"/>
  <c r="L18" i="5"/>
  <c r="L20" i="5" s="1"/>
  <c r="K18" i="5"/>
  <c r="K20" i="5" s="1"/>
  <c r="J18" i="5"/>
  <c r="J20" i="5" s="1"/>
  <c r="I18" i="5"/>
  <c r="H18" i="5"/>
  <c r="H20" i="5" s="1"/>
  <c r="G18" i="5"/>
  <c r="G20" i="5" s="1"/>
  <c r="F18" i="5"/>
  <c r="F20" i="5" s="1"/>
  <c r="E18" i="5"/>
  <c r="E20" i="5" s="1"/>
  <c r="D18" i="5"/>
  <c r="D20" i="5" s="1"/>
  <c r="C18" i="5"/>
  <c r="C20" i="5" s="1"/>
  <c r="B18" i="5"/>
  <c r="O17" i="5"/>
  <c r="P17" i="5" s="1"/>
  <c r="O16" i="5"/>
  <c r="P16" i="5" s="1"/>
  <c r="O15" i="5"/>
  <c r="P15" i="5" s="1"/>
  <c r="O14" i="5"/>
  <c r="P14" i="5" s="1"/>
  <c r="O13" i="5"/>
  <c r="P13" i="5" s="1"/>
  <c r="O12" i="5"/>
  <c r="P12" i="5" s="1"/>
  <c r="P11" i="5"/>
  <c r="O11" i="5"/>
  <c r="O10" i="5"/>
  <c r="O9" i="5"/>
  <c r="P9" i="5" s="1"/>
  <c r="O8" i="5"/>
  <c r="P8" i="5" s="1"/>
  <c r="O7" i="5"/>
  <c r="P7" i="5" s="1"/>
  <c r="O6" i="5"/>
  <c r="P6" i="5" s="1"/>
  <c r="O5" i="5"/>
  <c r="P5" i="5" s="1"/>
  <c r="O4" i="5"/>
  <c r="P4" i="5" s="1"/>
  <c r="O3" i="5"/>
  <c r="P3" i="5" s="1"/>
  <c r="F21" i="3"/>
  <c r="O20" i="3"/>
  <c r="N19" i="3"/>
  <c r="N21" i="3" s="1"/>
  <c r="M19" i="3"/>
  <c r="M21" i="3" s="1"/>
  <c r="L19" i="3"/>
  <c r="L21" i="3" s="1"/>
  <c r="K19" i="3"/>
  <c r="K21" i="3" s="1"/>
  <c r="J19" i="3"/>
  <c r="J21" i="3" s="1"/>
  <c r="I19" i="3"/>
  <c r="I21" i="3" s="1"/>
  <c r="H19" i="3"/>
  <c r="H21" i="3" s="1"/>
  <c r="G19" i="3"/>
  <c r="G21" i="3" s="1"/>
  <c r="F19" i="3"/>
  <c r="E19" i="3"/>
  <c r="E21" i="3" s="1"/>
  <c r="D19" i="3"/>
  <c r="D21" i="3" s="1"/>
  <c r="C21" i="3"/>
  <c r="O17" i="3"/>
  <c r="P17" i="3" s="1"/>
  <c r="O16" i="3"/>
  <c r="P16" i="3" s="1"/>
  <c r="O15" i="3"/>
  <c r="P15" i="3" s="1"/>
  <c r="O14" i="3"/>
  <c r="P14" i="3" s="1"/>
  <c r="O13" i="3"/>
  <c r="P13" i="3" s="1"/>
  <c r="O12" i="3"/>
  <c r="P12" i="3" s="1"/>
  <c r="O11" i="3"/>
  <c r="P11" i="3" s="1"/>
  <c r="O10" i="3"/>
  <c r="O9" i="3"/>
  <c r="P9" i="3" s="1"/>
  <c r="O8" i="3"/>
  <c r="P8" i="3" s="1"/>
  <c r="O7" i="3"/>
  <c r="P7" i="3" s="1"/>
  <c r="O6" i="3"/>
  <c r="P6" i="3" s="1"/>
  <c r="O5" i="3"/>
  <c r="P5" i="3" s="1"/>
  <c r="O4" i="3"/>
  <c r="P4" i="3" s="1"/>
  <c r="O3" i="3"/>
  <c r="O18" i="5" l="1"/>
  <c r="P18" i="5" s="1"/>
  <c r="P19" i="3"/>
  <c r="P3" i="3"/>
  <c r="O20" i="5" l="1"/>
  <c r="O21" i="3"/>
</calcChain>
</file>

<file path=xl/sharedStrings.xml><?xml version="1.0" encoding="utf-8"?>
<sst xmlns="http://schemas.openxmlformats.org/spreadsheetml/2006/main" count="227" uniqueCount="85">
  <si>
    <t>Attrezzature informatiche - 3022</t>
  </si>
  <si>
    <t>Importo di spesa</t>
  </si>
  <si>
    <t>TOTALE</t>
  </si>
  <si>
    <t>Oneri di concessione cap. 1135</t>
  </si>
  <si>
    <t>Acquisto e permuta terreni - 3700</t>
  </si>
  <si>
    <t xml:space="preserve">Avanzo </t>
  </si>
  <si>
    <t>Spesa per incarichi progetti opere pubbliche 3018</t>
  </si>
  <si>
    <t>Manutenzione centrale idroellettrica - 3727</t>
  </si>
  <si>
    <t>Asfaltature e ripristini stradali abbellimento arredo urbano - 3731</t>
  </si>
  <si>
    <t>Incarichi iniziative socio culturali - 3040</t>
  </si>
  <si>
    <t>Iniziative culturali di parte straordinaria - 3043</t>
  </si>
  <si>
    <t>Manutenzione patrimonio comunale - 3017</t>
  </si>
  <si>
    <t xml:space="preserve"> </t>
  </si>
  <si>
    <t>Conferimento capitale sociale Panarotta S.p.A. - 3728</t>
  </si>
  <si>
    <t>DISPONIBILITA'</t>
  </si>
  <si>
    <t>DISP. RESIDUA</t>
  </si>
  <si>
    <t xml:space="preserve">Vendita immobili cap. 1102 </t>
  </si>
  <si>
    <t>GAL Progetto Leader - cap. 1104</t>
  </si>
  <si>
    <t>Budget 2020 cap. 1139</t>
  </si>
  <si>
    <t>Acquisto manutenzione attrezzature cantiere - 3025</t>
  </si>
  <si>
    <t>Trasferimenti parte capitale scuola primaria - cap. 3056</t>
  </si>
  <si>
    <t>OPERE PUBBLICHE 2024</t>
  </si>
  <si>
    <t>Contributo Regione cap. 1164 -1165</t>
  </si>
  <si>
    <r>
      <t xml:space="preserve">Contributo PAT </t>
    </r>
    <r>
      <rPr>
        <b/>
        <sz val="7"/>
        <rFont val="Arial"/>
        <family val="2"/>
      </rPr>
      <t>cap. 1106</t>
    </r>
  </si>
  <si>
    <t>Ex fim 60% cap. 1126</t>
  </si>
  <si>
    <t>Spesa investimento G.A. polizia locale - 2281</t>
  </si>
  <si>
    <t>Trasferimenti parte capitale scuola second. - cap. 3054</t>
  </si>
  <si>
    <t>Categoria-Missione (1-17)</t>
  </si>
  <si>
    <t>Elenco descrittivo dei lavori</t>
  </si>
  <si>
    <t>Conformità urbanistica, paesistica, ambientale (altre autorizzazione obbligatorie)</t>
  </si>
  <si>
    <t>Arco temporale di validità del programma</t>
  </si>
  <si>
    <t>Spesa totale</t>
  </si>
  <si>
    <t>Inseribilità</t>
  </si>
  <si>
    <t>Sistemazione cimitero</t>
  </si>
  <si>
    <t>Sentiero tematico sull'attività mineraria</t>
  </si>
  <si>
    <t>Sì</t>
  </si>
  <si>
    <t>Manutenzione parco giochi</t>
  </si>
  <si>
    <t>Priorità per intervento</t>
  </si>
  <si>
    <t>Anno previsto per l'ultimazione dei lavori</t>
  </si>
  <si>
    <t>Budget 2021 - cap. 1140</t>
  </si>
  <si>
    <t>Messa in sicurezza ponte sul Rio Lenzi</t>
  </si>
  <si>
    <t>Messa in sicurezza viabilità comunale</t>
  </si>
  <si>
    <t xml:space="preserve">Sì </t>
  </si>
  <si>
    <t>Gestione associata custodi forestali - cap. 1484</t>
  </si>
  <si>
    <t>Fondo strat. comunità cap. 1119</t>
  </si>
  <si>
    <t xml:space="preserve">Canone aggiuntivo Bim cap. 1112 </t>
  </si>
  <si>
    <t>Contributo Bim cap. 1195 - 1186 - 1180</t>
  </si>
  <si>
    <t>ICT gestione associata - 3024</t>
  </si>
  <si>
    <t>OPERE PUBBLICHE 2025</t>
  </si>
  <si>
    <t>CAPITOLO ENTRATA</t>
  </si>
  <si>
    <t>cap. 6006</t>
  </si>
  <si>
    <t>IMPORTO SPESA</t>
  </si>
  <si>
    <t>cap. 6001</t>
  </si>
  <si>
    <t>Assistenza tecnica parte corrente - Trasferimento PAT cap. 9006</t>
  </si>
  <si>
    <t>Interventi parte capitale n. 1-5 n. 7-10 n. 13-25 n. 27 n. 29-30 - Trasferimento PAT cap.9001</t>
  </si>
  <si>
    <t>1-5 7-10 13-25 27 29-30</t>
  </si>
  <si>
    <t>cap. 6011</t>
  </si>
  <si>
    <t>Via ferrata Miniera Erdemolo cap. 9011</t>
  </si>
  <si>
    <t>Punto informativo e di ristoro località Frotten cap. 9012</t>
  </si>
  <si>
    <t>cap. 6012</t>
  </si>
  <si>
    <t>cap. 6026</t>
  </si>
  <si>
    <t>cap. 6028</t>
  </si>
  <si>
    <t>cap. 6031</t>
  </si>
  <si>
    <t>cap. 6032</t>
  </si>
  <si>
    <t>cap. 6033</t>
  </si>
  <si>
    <t>cap. 6034</t>
  </si>
  <si>
    <t>cap. 6035</t>
  </si>
  <si>
    <t>Acquisto e ristrutturazione p.ed. 213 sede Arca delle Lingue di Minoranza cap. 9026</t>
  </si>
  <si>
    <t>Restauro e ripristino della vecchia segheria, del mulino e della fucina in Loc. Knoppe cap. 9028</t>
  </si>
  <si>
    <t>Infrastrutturazione elettrica e digitale del territorio cap. 9031</t>
  </si>
  <si>
    <t>Bonifica terreni, recupero aree con muretti a secco, recupero di sentieri cap. 9032</t>
  </si>
  <si>
    <t>Realizzazione viabilità agricola cap. 9033</t>
  </si>
  <si>
    <t>Realizzazione di una malga cap. 9034</t>
  </si>
  <si>
    <t>Valorizzazione dell'attività agricola cap. 9035</t>
  </si>
  <si>
    <t>NUMERO INTERVENTO</t>
  </si>
  <si>
    <t>DESCRIZIONE INTERVENTO</t>
  </si>
  <si>
    <t>CRONOPROGRAMMA DELLA SPESA</t>
  </si>
  <si>
    <t>Efficentamento energetico - cap. 3758</t>
  </si>
  <si>
    <r>
      <t xml:space="preserve">Contributo PAT </t>
    </r>
    <r>
      <rPr>
        <b/>
        <sz val="7"/>
        <rFont val="Arial"/>
        <family val="2"/>
      </rPr>
      <t>cap. 1200</t>
    </r>
  </si>
  <si>
    <t>OPERE PUBBLICHE 2026</t>
  </si>
  <si>
    <t>PROGRAMMA TRIENNALE DELLE OPERE PUBBLICHE 2024-2026 - PRIMA SECONDA OPERE SENZA FINANZIAMENTO</t>
  </si>
  <si>
    <t>PROGRAMMA TRIENNALE DELLE OPERE PUBBLICHE 2024-2026 - PRIMA PARTE OPERE CON FINANZIAMENTO</t>
  </si>
  <si>
    <t>PROGRAMMA TRIENNALE DELLE OPERE PUBBLICHE 2024-2026 - PNRR - ATTRATTIVITA' DEI BORGHI M1C3 TURISMO E CULTURA</t>
  </si>
  <si>
    <t>Manutenzione rete fognatura comunali</t>
  </si>
  <si>
    <t>Manutenzione rete acquedotti comunali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</si>
</sst>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_-;\-* #,##0_-;_-* &quot;-&quot;_-;_-@_-"/>
    <numFmt numFmtId="165" formatCode="_-* #,##0.00_-;\-* #,##0.00_-;_-* &quot;-&quot;??_-;_-@_-"/>
    <numFmt numFmtId="166" formatCode="_-&quot;L.&quot;\ * #,##0.00_-;\-&quot;L.&quot;\ * #,##0.00_-;_-&quot;L.&quot;\ * &quot;-&quot;??_-;_-@_-"/>
    <numFmt numFmtId="167" formatCode="_-[$€-2]\ * #,##0.00_-;\-[$€-2]\ * #,##0.00_-;_-[$€-2]\ * &quot;-&quot;??_-;_-@_-"/>
    <numFmt numFmtId="168" formatCode="_-[$€]\ * #,##0.00_-;\-[$€]\ * #,##0.00_-;_-[$€]\ * &quot;-&quot;??_-;_-@_-"/>
    <numFmt numFmtId="169" formatCode="_-[$€-410]\ * #,##0.00_-;\-[$€-410]\ * #,##0.00_-;_-[$€-410]\ * &quot;-&quot;??_-;_-@_-"/>
  </numFmts>
  <fonts count="12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12"/>
      <name val="Ti"/>
    </font>
    <font>
      <b/>
      <sz val="12"/>
      <name val="Ti"/>
    </font>
    <font>
      <b/>
      <sz val="14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167" fontId="2" fillId="0" borderId="0" xfId="0" applyNumberFormat="1" applyFont="1" applyFill="1" applyBorder="1"/>
    <xf numFmtId="0" fontId="3" fillId="0" borderId="0" xfId="0" applyFont="1" applyFill="1"/>
    <xf numFmtId="169" fontId="3" fillId="0" borderId="0" xfId="0" applyNumberFormat="1" applyFont="1"/>
    <xf numFmtId="169" fontId="4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169" fontId="5" fillId="4" borderId="1" xfId="0" applyNumberFormat="1" applyFont="1" applyFill="1" applyBorder="1" applyAlignment="1">
      <alignment horizontal="center"/>
    </xf>
    <xf numFmtId="169" fontId="5" fillId="3" borderId="1" xfId="0" applyNumberFormat="1" applyFont="1" applyFill="1" applyBorder="1"/>
    <xf numFmtId="0" fontId="5" fillId="5" borderId="1" xfId="0" applyFont="1" applyFill="1" applyBorder="1" applyAlignment="1">
      <alignment wrapText="1"/>
    </xf>
    <xf numFmtId="169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2" applyFont="1" applyBorder="1" applyAlignment="1">
      <alignment horizontal="center" vertical="center"/>
    </xf>
    <xf numFmtId="0" fontId="3" fillId="0" borderId="0" xfId="0" applyNumberFormat="1" applyFont="1"/>
    <xf numFmtId="0" fontId="4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justify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0" fillId="0" borderId="0" xfId="0" applyBorder="1"/>
    <xf numFmtId="169" fontId="8" fillId="0" borderId="1" xfId="0" applyNumberFormat="1" applyFont="1" applyBorder="1" applyAlignment="1">
      <alignment horizontal="center"/>
    </xf>
    <xf numFmtId="169" fontId="8" fillId="0" borderId="1" xfId="0" applyNumberFormat="1" applyFont="1" applyBorder="1"/>
    <xf numFmtId="169" fontId="9" fillId="0" borderId="3" xfId="0" applyNumberFormat="1" applyFont="1" applyBorder="1"/>
    <xf numFmtId="169" fontId="0" fillId="0" borderId="0" xfId="0" applyNumberFormat="1"/>
    <xf numFmtId="169" fontId="5" fillId="6" borderId="1" xfId="2" applyNumberFormat="1" applyFont="1" applyFill="1" applyBorder="1" applyAlignment="1">
      <alignment horizontal="center" vertical="center"/>
    </xf>
    <xf numFmtId="169" fontId="5" fillId="6" borderId="1" xfId="0" applyNumberFormat="1" applyFont="1" applyFill="1" applyBorder="1" applyAlignment="1">
      <alignment horizontal="center" vertical="center"/>
    </xf>
    <xf numFmtId="169" fontId="5" fillId="6" borderId="1" xfId="3" applyNumberFormat="1" applyFont="1" applyFill="1" applyBorder="1" applyAlignment="1">
      <alignment horizontal="center" vertical="center"/>
    </xf>
    <xf numFmtId="169" fontId="5" fillId="6" borderId="1" xfId="4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justify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65" fontId="11" fillId="0" borderId="1" xfId="2" applyFont="1" applyBorder="1" applyAlignment="1">
      <alignment horizontal="center" vertical="center"/>
    </xf>
    <xf numFmtId="165" fontId="11" fillId="0" borderId="1" xfId="2" applyFont="1" applyBorder="1" applyAlignment="1">
      <alignment horizontal="center" vertical="justify"/>
    </xf>
    <xf numFmtId="0" fontId="1" fillId="6" borderId="1" xfId="0" applyFont="1" applyFill="1" applyBorder="1"/>
    <xf numFmtId="0" fontId="1" fillId="6" borderId="1" xfId="0" applyFont="1" applyFill="1" applyBorder="1" applyAlignment="1">
      <alignment wrapText="1"/>
    </xf>
    <xf numFmtId="169" fontId="1" fillId="6" borderId="1" xfId="0" applyNumberFormat="1" applyFont="1" applyFill="1" applyBorder="1" applyAlignment="1">
      <alignment horizontal="center" vertical="center"/>
    </xf>
    <xf numFmtId="169" fontId="1" fillId="6" borderId="1" xfId="2" applyNumberFormat="1" applyFont="1" applyFill="1" applyBorder="1" applyAlignment="1">
      <alignment horizontal="center" vertical="center"/>
    </xf>
    <xf numFmtId="169" fontId="1" fillId="0" borderId="1" xfId="0" applyNumberFormat="1" applyFont="1" applyBorder="1" applyAlignment="1">
      <alignment horizontal="center"/>
    </xf>
    <xf numFmtId="0" fontId="1" fillId="6" borderId="1" xfId="0" applyFont="1" applyFill="1" applyBorder="1" applyAlignment="1">
      <alignment horizontal="left" vertical="center" wrapText="1"/>
    </xf>
    <xf numFmtId="169" fontId="11" fillId="6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justify"/>
    </xf>
    <xf numFmtId="0" fontId="11" fillId="6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justify"/>
    </xf>
  </cellXfs>
  <cellStyles count="5">
    <cellStyle name="Euro" xfId="1"/>
    <cellStyle name="Migliaia" xfId="2" builtinId="3"/>
    <cellStyle name="Migliaia [0]" xfId="3" builtinId="6"/>
    <cellStyle name="Normale" xfId="0" builtinId="0"/>
    <cellStyle name="Valuta" xfId="4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21"/>
  <sheetViews>
    <sheetView zoomScaleNormal="100" workbookViewId="0">
      <selection sqref="A1:O1"/>
    </sheetView>
  </sheetViews>
  <sheetFormatPr defaultRowHeight="12"/>
  <cols>
    <col min="1" max="1" width="20.28515625" style="1" customWidth="1"/>
    <col min="2" max="2" width="11.85546875" style="1" bestFit="1" customWidth="1"/>
    <col min="3" max="3" width="11.140625" style="1" bestFit="1" customWidth="1"/>
    <col min="4" max="4" width="12.42578125" style="1" bestFit="1" customWidth="1"/>
    <col min="5" max="5" width="10.28515625" style="1" bestFit="1" customWidth="1"/>
    <col min="6" max="6" width="11.5703125" style="1" customWidth="1"/>
    <col min="7" max="7" width="10.42578125" style="1" bestFit="1" customWidth="1"/>
    <col min="8" max="8" width="11.140625" style="1" bestFit="1" customWidth="1"/>
    <col min="9" max="11" width="12.42578125" style="1" bestFit="1" customWidth="1"/>
    <col min="12" max="12" width="11.42578125" style="1" customWidth="1"/>
    <col min="13" max="13" width="11.42578125" style="1" bestFit="1" customWidth="1"/>
    <col min="14" max="14" width="12" style="1" customWidth="1"/>
    <col min="15" max="15" width="11.140625" style="1" bestFit="1" customWidth="1"/>
    <col min="16" max="16" width="12.42578125" style="1" bestFit="1" customWidth="1"/>
    <col min="17" max="17" width="15.42578125" style="1" bestFit="1" customWidth="1"/>
    <col min="18" max="16384" width="9.140625" style="1"/>
  </cols>
  <sheetData>
    <row r="1" spans="1:144" ht="15.75">
      <c r="A1" s="52" t="s">
        <v>81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44" ht="45">
      <c r="A2" s="13" t="s">
        <v>21</v>
      </c>
      <c r="B2" s="14" t="s">
        <v>1</v>
      </c>
      <c r="C2" s="15" t="s">
        <v>78</v>
      </c>
      <c r="D2" s="15" t="s">
        <v>22</v>
      </c>
      <c r="E2" s="15" t="s">
        <v>44</v>
      </c>
      <c r="F2" s="15" t="s">
        <v>17</v>
      </c>
      <c r="G2" s="15" t="s">
        <v>18</v>
      </c>
      <c r="H2" s="15" t="s">
        <v>39</v>
      </c>
      <c r="I2" s="15" t="s">
        <v>3</v>
      </c>
      <c r="J2" s="15" t="s">
        <v>5</v>
      </c>
      <c r="K2" s="19" t="s">
        <v>24</v>
      </c>
      <c r="L2" s="16" t="s">
        <v>45</v>
      </c>
      <c r="M2" s="15" t="s">
        <v>46</v>
      </c>
      <c r="N2" s="16" t="s">
        <v>16</v>
      </c>
      <c r="O2" s="17" t="s">
        <v>2</v>
      </c>
    </row>
    <row r="3" spans="1:144" ht="22.5">
      <c r="A3" s="9" t="s">
        <v>11</v>
      </c>
      <c r="B3" s="10">
        <v>25000</v>
      </c>
      <c r="C3" s="32"/>
      <c r="D3" s="32"/>
      <c r="E3" s="32"/>
      <c r="F3" s="32"/>
      <c r="G3" s="32"/>
      <c r="H3" s="33" t="s">
        <v>12</v>
      </c>
      <c r="I3" s="32">
        <v>3000</v>
      </c>
      <c r="J3" s="32"/>
      <c r="K3" s="32">
        <v>22000</v>
      </c>
      <c r="L3" s="33" t="s">
        <v>12</v>
      </c>
      <c r="M3" s="33"/>
      <c r="N3" s="33"/>
      <c r="O3" s="32">
        <f t="shared" ref="O3:O18" si="0">SUM(C3:N3)</f>
        <v>25000</v>
      </c>
      <c r="P3" s="4">
        <f t="shared" ref="P3:P9" si="1">B3-O3</f>
        <v>0</v>
      </c>
    </row>
    <row r="4" spans="1:144" ht="22.5">
      <c r="A4" s="11" t="s">
        <v>47</v>
      </c>
      <c r="B4" s="10">
        <v>2174</v>
      </c>
      <c r="C4" s="33"/>
      <c r="D4" s="33"/>
      <c r="E4" s="33"/>
      <c r="F4" s="33"/>
      <c r="G4" s="33"/>
      <c r="H4" s="34" t="s">
        <v>12</v>
      </c>
      <c r="I4" s="32" t="s">
        <v>12</v>
      </c>
      <c r="J4" s="33"/>
      <c r="K4" s="33">
        <v>2174</v>
      </c>
      <c r="L4" s="33"/>
      <c r="M4" s="33"/>
      <c r="N4" s="33"/>
      <c r="O4" s="32">
        <f t="shared" si="0"/>
        <v>2174</v>
      </c>
      <c r="P4" s="4">
        <f t="shared" si="1"/>
        <v>0</v>
      </c>
    </row>
    <row r="5" spans="1:144" ht="22.5">
      <c r="A5" s="9" t="s">
        <v>0</v>
      </c>
      <c r="B5" s="10">
        <v>3000</v>
      </c>
      <c r="C5" s="33"/>
      <c r="D5" s="33"/>
      <c r="E5" s="33"/>
      <c r="F5" s="33"/>
      <c r="G5" s="33"/>
      <c r="H5" s="32"/>
      <c r="I5" s="32"/>
      <c r="J5" s="33"/>
      <c r="K5" s="33">
        <v>3000</v>
      </c>
      <c r="L5" s="33"/>
      <c r="M5" s="33"/>
      <c r="N5" s="33"/>
      <c r="O5" s="32">
        <f t="shared" si="0"/>
        <v>3000</v>
      </c>
      <c r="P5" s="4">
        <f t="shared" si="1"/>
        <v>0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3"/>
      <c r="EF5" s="3"/>
      <c r="EG5" s="3"/>
      <c r="EH5" s="3"/>
      <c r="EI5" s="3"/>
      <c r="EJ5" s="3"/>
      <c r="EK5" s="3"/>
      <c r="EL5" s="3"/>
      <c r="EM5" s="3"/>
      <c r="EN5" s="3"/>
    </row>
    <row r="6" spans="1:144" ht="24" customHeight="1">
      <c r="A6" s="9" t="s">
        <v>19</v>
      </c>
      <c r="B6" s="10">
        <v>3000</v>
      </c>
      <c r="C6" s="33"/>
      <c r="D6" s="33"/>
      <c r="E6" s="33"/>
      <c r="F6" s="33"/>
      <c r="G6" s="33"/>
      <c r="H6" s="33"/>
      <c r="I6" s="32"/>
      <c r="J6" s="35"/>
      <c r="K6" s="35">
        <v>3000</v>
      </c>
      <c r="L6" s="33"/>
      <c r="M6" s="33"/>
      <c r="N6" s="33"/>
      <c r="O6" s="32">
        <f t="shared" si="0"/>
        <v>3000</v>
      </c>
      <c r="P6" s="4">
        <f t="shared" si="1"/>
        <v>0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3"/>
      <c r="EF6" s="3"/>
      <c r="EG6" s="3"/>
      <c r="EH6" s="3"/>
      <c r="EI6" s="3"/>
      <c r="EJ6" s="3"/>
      <c r="EK6" s="3"/>
      <c r="EL6" s="3"/>
      <c r="EM6" s="3"/>
      <c r="EN6" s="3"/>
    </row>
    <row r="7" spans="1:144" ht="22.5">
      <c r="A7" s="9" t="s">
        <v>4</v>
      </c>
      <c r="B7" s="10">
        <v>3000</v>
      </c>
      <c r="C7" s="33"/>
      <c r="D7" s="33"/>
      <c r="E7" s="33"/>
      <c r="F7" s="33"/>
      <c r="G7" s="33"/>
      <c r="H7" s="33" t="s">
        <v>12</v>
      </c>
      <c r="I7" s="33"/>
      <c r="J7" s="33"/>
      <c r="K7" s="33"/>
      <c r="L7" s="33"/>
      <c r="M7" s="33"/>
      <c r="N7" s="33">
        <v>3000</v>
      </c>
      <c r="O7" s="32">
        <f t="shared" si="0"/>
        <v>3000</v>
      </c>
      <c r="P7" s="4">
        <f t="shared" si="1"/>
        <v>0</v>
      </c>
    </row>
    <row r="8" spans="1:144" ht="22.5">
      <c r="A8" s="11" t="s">
        <v>7</v>
      </c>
      <c r="B8" s="10">
        <v>12885.36</v>
      </c>
      <c r="C8" s="33" t="s">
        <v>12</v>
      </c>
      <c r="D8" s="33"/>
      <c r="E8" s="33"/>
      <c r="F8" s="33"/>
      <c r="G8" s="33"/>
      <c r="H8" s="34"/>
      <c r="I8" s="32"/>
      <c r="J8" s="33"/>
      <c r="K8" s="33">
        <v>140.03</v>
      </c>
      <c r="L8" s="33">
        <v>12745.33</v>
      </c>
      <c r="M8" s="33"/>
      <c r="N8" s="33"/>
      <c r="O8" s="32">
        <f t="shared" si="0"/>
        <v>12885.36</v>
      </c>
      <c r="P8" s="4">
        <f t="shared" si="1"/>
        <v>0</v>
      </c>
    </row>
    <row r="9" spans="1:144" ht="23.25" customHeight="1">
      <c r="A9" s="11" t="s">
        <v>6</v>
      </c>
      <c r="B9" s="10">
        <v>5000</v>
      </c>
      <c r="C9" s="33" t="s">
        <v>12</v>
      </c>
      <c r="D9" s="33"/>
      <c r="E9" s="33"/>
      <c r="F9" s="33"/>
      <c r="G9" s="33"/>
      <c r="H9" s="34" t="s">
        <v>12</v>
      </c>
      <c r="I9" s="32" t="s">
        <v>12</v>
      </c>
      <c r="J9" s="33"/>
      <c r="K9" s="33">
        <v>5000</v>
      </c>
      <c r="L9" s="33" t="s">
        <v>12</v>
      </c>
      <c r="M9" s="33"/>
      <c r="N9" s="33" t="s">
        <v>12</v>
      </c>
      <c r="O9" s="32">
        <f t="shared" si="0"/>
        <v>5000</v>
      </c>
      <c r="P9" s="4">
        <f t="shared" si="1"/>
        <v>0</v>
      </c>
    </row>
    <row r="10" spans="1:144" ht="22.5">
      <c r="A10" s="11" t="s">
        <v>9</v>
      </c>
      <c r="B10" s="10">
        <v>3000</v>
      </c>
      <c r="C10" s="33"/>
      <c r="D10" s="33"/>
      <c r="E10" s="33"/>
      <c r="F10" s="33"/>
      <c r="G10" s="33"/>
      <c r="H10" s="34"/>
      <c r="I10" s="32" t="s">
        <v>12</v>
      </c>
      <c r="J10" s="33"/>
      <c r="K10" s="33" t="s">
        <v>12</v>
      </c>
      <c r="L10" s="33">
        <v>3000</v>
      </c>
      <c r="M10" s="33"/>
      <c r="N10" s="33"/>
      <c r="O10" s="32">
        <f t="shared" si="0"/>
        <v>3000</v>
      </c>
      <c r="P10" s="4"/>
    </row>
    <row r="11" spans="1:144" ht="22.5">
      <c r="A11" s="11" t="s">
        <v>10</v>
      </c>
      <c r="B11" s="10">
        <v>5000</v>
      </c>
      <c r="C11" s="33"/>
      <c r="D11" s="33"/>
      <c r="E11" s="33"/>
      <c r="F11" s="33"/>
      <c r="G11" s="33"/>
      <c r="H11" s="34" t="s">
        <v>12</v>
      </c>
      <c r="I11" s="32" t="s">
        <v>12</v>
      </c>
      <c r="J11" s="33"/>
      <c r="K11" s="33" t="s">
        <v>12</v>
      </c>
      <c r="L11" s="33">
        <v>5000</v>
      </c>
      <c r="M11" s="33"/>
      <c r="N11" s="33"/>
      <c r="O11" s="32">
        <f t="shared" si="0"/>
        <v>5000</v>
      </c>
      <c r="P11" s="4">
        <f t="shared" ref="P11:P19" si="2">B11-O11</f>
        <v>0</v>
      </c>
    </row>
    <row r="12" spans="1:144" ht="33.75">
      <c r="A12" s="11" t="s">
        <v>8</v>
      </c>
      <c r="B12" s="10">
        <v>30000</v>
      </c>
      <c r="C12" s="33"/>
      <c r="D12" s="33"/>
      <c r="E12" s="33"/>
      <c r="F12" s="33"/>
      <c r="G12" s="33"/>
      <c r="H12" s="34" t="s">
        <v>12</v>
      </c>
      <c r="I12" s="32"/>
      <c r="J12" s="33"/>
      <c r="K12" s="33"/>
      <c r="L12" s="33">
        <v>30000</v>
      </c>
      <c r="M12" s="33"/>
      <c r="N12" s="33"/>
      <c r="O12" s="32">
        <f t="shared" si="0"/>
        <v>30000</v>
      </c>
      <c r="P12" s="4">
        <f t="shared" si="2"/>
        <v>0</v>
      </c>
    </row>
    <row r="13" spans="1:144" ht="33.75">
      <c r="A13" s="11" t="s">
        <v>13</v>
      </c>
      <c r="B13" s="10">
        <v>1650</v>
      </c>
      <c r="C13" s="33"/>
      <c r="D13" s="33"/>
      <c r="E13" s="33"/>
      <c r="F13" s="33"/>
      <c r="G13" s="33"/>
      <c r="H13" s="34"/>
      <c r="I13" s="32"/>
      <c r="J13" s="33"/>
      <c r="K13" s="33">
        <v>1650</v>
      </c>
      <c r="L13" s="33"/>
      <c r="M13" s="33"/>
      <c r="N13" s="33"/>
      <c r="O13" s="32">
        <f t="shared" si="0"/>
        <v>1650</v>
      </c>
      <c r="P13" s="4">
        <f t="shared" si="2"/>
        <v>0</v>
      </c>
    </row>
    <row r="14" spans="1:144" ht="22.5">
      <c r="A14" s="11" t="s">
        <v>25</v>
      </c>
      <c r="B14" s="10">
        <v>1000</v>
      </c>
      <c r="C14" s="33"/>
      <c r="D14" s="33"/>
      <c r="E14" s="33"/>
      <c r="F14" s="33"/>
      <c r="G14" s="33"/>
      <c r="H14" s="34" t="s">
        <v>12</v>
      </c>
      <c r="I14" s="32"/>
      <c r="J14" s="33"/>
      <c r="K14" s="33">
        <v>1000</v>
      </c>
      <c r="L14" s="33"/>
      <c r="M14" s="33"/>
      <c r="N14" s="33"/>
      <c r="O14" s="32">
        <f t="shared" si="0"/>
        <v>1000</v>
      </c>
      <c r="P14" s="4">
        <f t="shared" si="2"/>
        <v>0</v>
      </c>
      <c r="Q14" s="4"/>
    </row>
    <row r="15" spans="1:144" ht="21.75" customHeight="1">
      <c r="A15" s="11" t="s">
        <v>20</v>
      </c>
      <c r="B15" s="10">
        <v>1000</v>
      </c>
      <c r="C15" s="33"/>
      <c r="D15" s="33"/>
      <c r="E15" s="33"/>
      <c r="F15" s="33" t="s">
        <v>12</v>
      </c>
      <c r="G15" s="33"/>
      <c r="H15" s="34"/>
      <c r="I15" s="32"/>
      <c r="J15" s="33"/>
      <c r="K15" s="33">
        <v>1000</v>
      </c>
      <c r="L15" s="33"/>
      <c r="M15" s="33"/>
      <c r="N15" s="33"/>
      <c r="O15" s="32">
        <f t="shared" si="0"/>
        <v>1000</v>
      </c>
      <c r="P15" s="4">
        <f t="shared" si="2"/>
        <v>0</v>
      </c>
      <c r="Q15" s="4"/>
    </row>
    <row r="16" spans="1:144" ht="21.75" customHeight="1">
      <c r="A16" s="11" t="s">
        <v>26</v>
      </c>
      <c r="B16" s="10">
        <v>1000</v>
      </c>
      <c r="C16" s="33"/>
      <c r="D16" s="33"/>
      <c r="E16" s="33"/>
      <c r="F16" s="33" t="s">
        <v>12</v>
      </c>
      <c r="G16" s="33"/>
      <c r="H16" s="34"/>
      <c r="I16" s="32"/>
      <c r="J16" s="33"/>
      <c r="K16" s="33">
        <v>1000</v>
      </c>
      <c r="L16" s="33"/>
      <c r="M16" s="33"/>
      <c r="N16" s="33"/>
      <c r="O16" s="32">
        <f t="shared" si="0"/>
        <v>1000</v>
      </c>
      <c r="P16" s="4">
        <f t="shared" si="2"/>
        <v>0</v>
      </c>
      <c r="Q16" s="4"/>
    </row>
    <row r="17" spans="1:144" ht="22.5">
      <c r="A17" s="11" t="s">
        <v>43</v>
      </c>
      <c r="B17" s="10">
        <v>1000</v>
      </c>
      <c r="C17" s="33"/>
      <c r="D17" s="33"/>
      <c r="E17" s="33"/>
      <c r="F17" s="33"/>
      <c r="G17" s="33"/>
      <c r="H17" s="34"/>
      <c r="I17" s="32"/>
      <c r="J17" s="33"/>
      <c r="K17" s="33">
        <v>1000</v>
      </c>
      <c r="L17" s="33"/>
      <c r="M17" s="33"/>
      <c r="N17" s="33"/>
      <c r="O17" s="32">
        <f t="shared" si="0"/>
        <v>1000</v>
      </c>
      <c r="P17" s="4">
        <f t="shared" si="2"/>
        <v>0</v>
      </c>
      <c r="Q17" s="4"/>
      <c r="R17" s="18"/>
    </row>
    <row r="18" spans="1:144" ht="22.5">
      <c r="A18" s="11" t="s">
        <v>77</v>
      </c>
      <c r="B18" s="10">
        <v>50000</v>
      </c>
      <c r="C18" s="33">
        <v>50000</v>
      </c>
      <c r="D18" s="33"/>
      <c r="E18" s="33"/>
      <c r="F18" s="33"/>
      <c r="G18" s="33"/>
      <c r="H18" s="34"/>
      <c r="I18" s="32"/>
      <c r="J18" s="33"/>
      <c r="K18" s="33"/>
      <c r="L18" s="33"/>
      <c r="M18" s="33"/>
      <c r="N18" s="33"/>
      <c r="O18" s="32">
        <f t="shared" si="0"/>
        <v>50000</v>
      </c>
      <c r="P18" s="4">
        <f t="shared" si="2"/>
        <v>0</v>
      </c>
      <c r="Q18" s="4"/>
      <c r="R18" s="18"/>
    </row>
    <row r="19" spans="1:144">
      <c r="A19" s="12" t="s">
        <v>2</v>
      </c>
      <c r="B19" s="10">
        <f>SUM(B3:B18)</f>
        <v>147709.35999999999</v>
      </c>
      <c r="C19" s="5">
        <f>SUM(C3:C18)</f>
        <v>50000</v>
      </c>
      <c r="D19" s="5">
        <f t="shared" ref="D19:N19" si="3">SUM(D3:D17)</f>
        <v>0</v>
      </c>
      <c r="E19" s="5">
        <f t="shared" si="3"/>
        <v>0</v>
      </c>
      <c r="F19" s="5">
        <f t="shared" si="3"/>
        <v>0</v>
      </c>
      <c r="G19" s="5">
        <f t="shared" si="3"/>
        <v>0</v>
      </c>
      <c r="H19" s="5">
        <f t="shared" si="3"/>
        <v>0</v>
      </c>
      <c r="I19" s="5">
        <f t="shared" si="3"/>
        <v>3000</v>
      </c>
      <c r="J19" s="5">
        <f t="shared" si="3"/>
        <v>0</v>
      </c>
      <c r="K19" s="5">
        <f t="shared" si="3"/>
        <v>40964.03</v>
      </c>
      <c r="L19" s="5">
        <f t="shared" si="3"/>
        <v>50745.33</v>
      </c>
      <c r="M19" s="5">
        <f t="shared" si="3"/>
        <v>0</v>
      </c>
      <c r="N19" s="5">
        <f t="shared" si="3"/>
        <v>3000</v>
      </c>
      <c r="O19" s="5">
        <f>SUM(O3:O18)</f>
        <v>147709.35999999999</v>
      </c>
      <c r="P19" s="4">
        <f t="shared" si="2"/>
        <v>0</v>
      </c>
      <c r="Q19" s="4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3"/>
      <c r="EF19" s="3"/>
      <c r="EG19" s="3"/>
      <c r="EH19" s="3"/>
      <c r="EI19" s="3"/>
      <c r="EJ19" s="3"/>
      <c r="EK19" s="3"/>
      <c r="EL19" s="3"/>
      <c r="EM19" s="3"/>
      <c r="EN19" s="3"/>
    </row>
    <row r="20" spans="1:144">
      <c r="A20" s="6"/>
      <c r="B20" s="6" t="s">
        <v>14</v>
      </c>
      <c r="C20" s="7">
        <v>50000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3000</v>
      </c>
      <c r="J20" s="7">
        <v>0</v>
      </c>
      <c r="K20" s="7">
        <v>40964.03</v>
      </c>
      <c r="L20" s="7">
        <v>50745.33</v>
      </c>
      <c r="M20" s="7">
        <v>0</v>
      </c>
      <c r="N20" s="7">
        <v>3000</v>
      </c>
      <c r="O20" s="7">
        <f>SUM(C20:N20)</f>
        <v>147709.35999999999</v>
      </c>
      <c r="P20" s="4"/>
      <c r="Q20" s="4"/>
    </row>
    <row r="21" spans="1:144">
      <c r="A21" s="6"/>
      <c r="B21" s="6" t="s">
        <v>15</v>
      </c>
      <c r="C21" s="8">
        <f t="shared" ref="C21:O21" si="4">C20-C19</f>
        <v>0</v>
      </c>
      <c r="D21" s="8">
        <f t="shared" si="4"/>
        <v>0</v>
      </c>
      <c r="E21" s="8">
        <f t="shared" si="4"/>
        <v>0</v>
      </c>
      <c r="F21" s="8">
        <f t="shared" si="4"/>
        <v>0</v>
      </c>
      <c r="G21" s="8">
        <f t="shared" si="4"/>
        <v>0</v>
      </c>
      <c r="H21" s="8">
        <f t="shared" si="4"/>
        <v>0</v>
      </c>
      <c r="I21" s="8">
        <f t="shared" si="4"/>
        <v>0</v>
      </c>
      <c r="J21" s="8">
        <f t="shared" si="4"/>
        <v>0</v>
      </c>
      <c r="K21" s="8">
        <f t="shared" si="4"/>
        <v>0</v>
      </c>
      <c r="L21" s="8">
        <f t="shared" si="4"/>
        <v>0</v>
      </c>
      <c r="M21" s="8">
        <f t="shared" si="4"/>
        <v>0</v>
      </c>
      <c r="N21" s="8">
        <f t="shared" si="4"/>
        <v>0</v>
      </c>
      <c r="O21" s="8">
        <f t="shared" si="4"/>
        <v>0</v>
      </c>
      <c r="P21" s="4"/>
      <c r="Q21" s="4"/>
    </row>
  </sheetData>
  <mergeCells count="1">
    <mergeCell ref="A1:O1"/>
  </mergeCells>
  <phoneticPr fontId="0" type="noConversion"/>
  <pageMargins left="0.75" right="0.75" top="1" bottom="1" header="0.5" footer="0.5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20"/>
  <sheetViews>
    <sheetView workbookViewId="0">
      <selection activeCell="C6" sqref="C6"/>
    </sheetView>
  </sheetViews>
  <sheetFormatPr defaultRowHeight="12"/>
  <cols>
    <col min="1" max="1" width="20.28515625" style="1" customWidth="1"/>
    <col min="2" max="2" width="11.85546875" style="1" bestFit="1" customWidth="1"/>
    <col min="3" max="3" width="11.140625" style="1" bestFit="1" customWidth="1"/>
    <col min="4" max="4" width="12.42578125" style="1" bestFit="1" customWidth="1"/>
    <col min="5" max="5" width="10.28515625" style="1" bestFit="1" customWidth="1"/>
    <col min="6" max="6" width="11.5703125" style="1" customWidth="1"/>
    <col min="7" max="7" width="10.42578125" style="1" bestFit="1" customWidth="1"/>
    <col min="8" max="8" width="11.140625" style="1" bestFit="1" customWidth="1"/>
    <col min="9" max="11" width="12.42578125" style="1" bestFit="1" customWidth="1"/>
    <col min="12" max="12" width="11.42578125" style="1" customWidth="1"/>
    <col min="13" max="13" width="11.42578125" style="1" bestFit="1" customWidth="1"/>
    <col min="14" max="14" width="12" style="1" customWidth="1"/>
    <col min="15" max="15" width="11.140625" style="1" bestFit="1" customWidth="1"/>
    <col min="16" max="16" width="12.42578125" style="1" bestFit="1" customWidth="1"/>
    <col min="17" max="17" width="15.42578125" style="1" bestFit="1" customWidth="1"/>
    <col min="18" max="16384" width="9.140625" style="1"/>
  </cols>
  <sheetData>
    <row r="1" spans="1:144" ht="15.75">
      <c r="A1" s="52" t="s">
        <v>81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44" ht="45">
      <c r="A2" s="13" t="s">
        <v>48</v>
      </c>
      <c r="B2" s="14" t="s">
        <v>1</v>
      </c>
      <c r="C2" s="15" t="s">
        <v>23</v>
      </c>
      <c r="D2" s="15" t="s">
        <v>22</v>
      </c>
      <c r="E2" s="15" t="s">
        <v>44</v>
      </c>
      <c r="F2" s="15" t="s">
        <v>17</v>
      </c>
      <c r="G2" s="15" t="s">
        <v>18</v>
      </c>
      <c r="H2" s="15" t="s">
        <v>39</v>
      </c>
      <c r="I2" s="15" t="s">
        <v>3</v>
      </c>
      <c r="J2" s="15" t="s">
        <v>5</v>
      </c>
      <c r="K2" s="19" t="s">
        <v>24</v>
      </c>
      <c r="L2" s="16" t="s">
        <v>45</v>
      </c>
      <c r="M2" s="15" t="s">
        <v>46</v>
      </c>
      <c r="N2" s="16" t="s">
        <v>16</v>
      </c>
      <c r="O2" s="17" t="s">
        <v>2</v>
      </c>
    </row>
    <row r="3" spans="1:144" ht="22.5">
      <c r="A3" s="9" t="s">
        <v>11</v>
      </c>
      <c r="B3" s="10">
        <v>25000</v>
      </c>
      <c r="C3" s="32"/>
      <c r="D3" s="32"/>
      <c r="E3" s="32"/>
      <c r="F3" s="32"/>
      <c r="G3" s="32"/>
      <c r="H3" s="33" t="s">
        <v>12</v>
      </c>
      <c r="I3" s="32">
        <v>3000</v>
      </c>
      <c r="J3" s="32"/>
      <c r="K3" s="32">
        <v>22000</v>
      </c>
      <c r="L3" s="33" t="s">
        <v>12</v>
      </c>
      <c r="M3" s="33"/>
      <c r="N3" s="33"/>
      <c r="O3" s="32">
        <f t="shared" ref="O3:O17" si="0">SUM(C3:N3)</f>
        <v>25000</v>
      </c>
      <c r="P3" s="4">
        <f t="shared" ref="P3:P9" si="1">B3-O3</f>
        <v>0</v>
      </c>
    </row>
    <row r="4" spans="1:144" ht="22.5">
      <c r="A4" s="11" t="s">
        <v>47</v>
      </c>
      <c r="B4" s="10">
        <v>2174</v>
      </c>
      <c r="C4" s="33"/>
      <c r="D4" s="33"/>
      <c r="E4" s="33"/>
      <c r="F4" s="33"/>
      <c r="G4" s="33"/>
      <c r="H4" s="34" t="s">
        <v>12</v>
      </c>
      <c r="I4" s="32" t="s">
        <v>12</v>
      </c>
      <c r="J4" s="33"/>
      <c r="K4" s="33">
        <v>2174</v>
      </c>
      <c r="L4" s="33"/>
      <c r="M4" s="33"/>
      <c r="N4" s="33"/>
      <c r="O4" s="32">
        <f t="shared" si="0"/>
        <v>2174</v>
      </c>
      <c r="P4" s="4">
        <f t="shared" si="1"/>
        <v>0</v>
      </c>
    </row>
    <row r="5" spans="1:144" ht="22.5">
      <c r="A5" s="9" t="s">
        <v>0</v>
      </c>
      <c r="B5" s="10">
        <v>3000</v>
      </c>
      <c r="C5" s="33"/>
      <c r="D5" s="33"/>
      <c r="E5" s="33"/>
      <c r="F5" s="33"/>
      <c r="G5" s="33"/>
      <c r="H5" s="32"/>
      <c r="I5" s="32"/>
      <c r="J5" s="33"/>
      <c r="K5" s="33">
        <v>3000</v>
      </c>
      <c r="L5" s="33"/>
      <c r="M5" s="33"/>
      <c r="N5" s="33"/>
      <c r="O5" s="32">
        <f t="shared" si="0"/>
        <v>3000</v>
      </c>
      <c r="P5" s="4">
        <f t="shared" si="1"/>
        <v>0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3"/>
      <c r="EF5" s="3"/>
      <c r="EG5" s="3"/>
      <c r="EH5" s="3"/>
      <c r="EI5" s="3"/>
      <c r="EJ5" s="3"/>
      <c r="EK5" s="3"/>
      <c r="EL5" s="3"/>
      <c r="EM5" s="3"/>
      <c r="EN5" s="3"/>
    </row>
    <row r="6" spans="1:144" ht="24" customHeight="1">
      <c r="A6" s="9" t="s">
        <v>19</v>
      </c>
      <c r="B6" s="10">
        <v>3000</v>
      </c>
      <c r="C6" s="33"/>
      <c r="D6" s="33"/>
      <c r="E6" s="33"/>
      <c r="F6" s="33"/>
      <c r="G6" s="33"/>
      <c r="H6" s="33"/>
      <c r="I6" s="32"/>
      <c r="J6" s="35"/>
      <c r="K6" s="35">
        <v>3000</v>
      </c>
      <c r="L6" s="33"/>
      <c r="M6" s="33"/>
      <c r="N6" s="33"/>
      <c r="O6" s="32">
        <f t="shared" si="0"/>
        <v>3000</v>
      </c>
      <c r="P6" s="4">
        <f t="shared" si="1"/>
        <v>0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3"/>
      <c r="EF6" s="3"/>
      <c r="EG6" s="3"/>
      <c r="EH6" s="3"/>
      <c r="EI6" s="3"/>
      <c r="EJ6" s="3"/>
      <c r="EK6" s="3"/>
      <c r="EL6" s="3"/>
      <c r="EM6" s="3"/>
      <c r="EN6" s="3"/>
    </row>
    <row r="7" spans="1:144" ht="22.5">
      <c r="A7" s="9" t="s">
        <v>4</v>
      </c>
      <c r="B7" s="10">
        <v>3000</v>
      </c>
      <c r="C7" s="33"/>
      <c r="D7" s="33"/>
      <c r="E7" s="33"/>
      <c r="F7" s="33"/>
      <c r="G7" s="33"/>
      <c r="H7" s="33" t="s">
        <v>12</v>
      </c>
      <c r="I7" s="33"/>
      <c r="J7" s="33"/>
      <c r="K7" s="33"/>
      <c r="L7" s="33"/>
      <c r="M7" s="33"/>
      <c r="N7" s="33">
        <v>3000</v>
      </c>
      <c r="O7" s="32">
        <f t="shared" si="0"/>
        <v>3000</v>
      </c>
      <c r="P7" s="4">
        <f t="shared" si="1"/>
        <v>0</v>
      </c>
    </row>
    <row r="8" spans="1:144" ht="22.5">
      <c r="A8" s="11" t="s">
        <v>7</v>
      </c>
      <c r="B8" s="10">
        <v>12885.36</v>
      </c>
      <c r="C8" s="33" t="s">
        <v>12</v>
      </c>
      <c r="D8" s="33"/>
      <c r="E8" s="33"/>
      <c r="F8" s="33"/>
      <c r="G8" s="33"/>
      <c r="H8" s="34"/>
      <c r="I8" s="32"/>
      <c r="J8" s="33"/>
      <c r="K8" s="33">
        <v>140.03</v>
      </c>
      <c r="L8" s="33">
        <v>12745.33</v>
      </c>
      <c r="M8" s="33"/>
      <c r="N8" s="33"/>
      <c r="O8" s="32">
        <f t="shared" si="0"/>
        <v>12885.36</v>
      </c>
      <c r="P8" s="4">
        <f t="shared" si="1"/>
        <v>0</v>
      </c>
    </row>
    <row r="9" spans="1:144" ht="23.25" customHeight="1">
      <c r="A9" s="11" t="s">
        <v>6</v>
      </c>
      <c r="B9" s="10">
        <v>5000</v>
      </c>
      <c r="C9" s="33" t="s">
        <v>12</v>
      </c>
      <c r="D9" s="33"/>
      <c r="E9" s="33"/>
      <c r="F9" s="33"/>
      <c r="G9" s="33"/>
      <c r="H9" s="34" t="s">
        <v>12</v>
      </c>
      <c r="I9" s="32" t="s">
        <v>12</v>
      </c>
      <c r="J9" s="33"/>
      <c r="K9" s="33">
        <v>5000</v>
      </c>
      <c r="L9" s="33" t="s">
        <v>12</v>
      </c>
      <c r="M9" s="33"/>
      <c r="N9" s="33" t="s">
        <v>12</v>
      </c>
      <c r="O9" s="32">
        <f t="shared" si="0"/>
        <v>5000</v>
      </c>
      <c r="P9" s="4">
        <f t="shared" si="1"/>
        <v>0</v>
      </c>
    </row>
    <row r="10" spans="1:144" ht="22.5">
      <c r="A10" s="11" t="s">
        <v>9</v>
      </c>
      <c r="B10" s="10">
        <v>3000</v>
      </c>
      <c r="C10" s="33"/>
      <c r="D10" s="33"/>
      <c r="E10" s="33"/>
      <c r="F10" s="33"/>
      <c r="G10" s="33"/>
      <c r="H10" s="34"/>
      <c r="I10" s="32" t="s">
        <v>12</v>
      </c>
      <c r="J10" s="33"/>
      <c r="K10" s="33" t="s">
        <v>12</v>
      </c>
      <c r="L10" s="33">
        <v>3000</v>
      </c>
      <c r="M10" s="33"/>
      <c r="N10" s="33"/>
      <c r="O10" s="32">
        <f t="shared" si="0"/>
        <v>3000</v>
      </c>
      <c r="P10" s="4"/>
    </row>
    <row r="11" spans="1:144" ht="22.5">
      <c r="A11" s="11" t="s">
        <v>10</v>
      </c>
      <c r="B11" s="10">
        <v>5000</v>
      </c>
      <c r="C11" s="33"/>
      <c r="D11" s="33"/>
      <c r="E11" s="33"/>
      <c r="F11" s="33"/>
      <c r="G11" s="33"/>
      <c r="H11" s="34" t="s">
        <v>12</v>
      </c>
      <c r="I11" s="32" t="s">
        <v>12</v>
      </c>
      <c r="J11" s="33"/>
      <c r="K11" s="33" t="s">
        <v>12</v>
      </c>
      <c r="L11" s="33">
        <v>5000</v>
      </c>
      <c r="M11" s="33"/>
      <c r="N11" s="33"/>
      <c r="O11" s="32">
        <f t="shared" si="0"/>
        <v>5000</v>
      </c>
      <c r="P11" s="4">
        <f t="shared" ref="P11:P18" si="2">B11-O11</f>
        <v>0</v>
      </c>
    </row>
    <row r="12" spans="1:144" ht="33.75">
      <c r="A12" s="11" t="s">
        <v>8</v>
      </c>
      <c r="B12" s="10">
        <v>30000</v>
      </c>
      <c r="C12" s="33"/>
      <c r="D12" s="33"/>
      <c r="E12" s="33"/>
      <c r="F12" s="33"/>
      <c r="G12" s="33"/>
      <c r="H12" s="34" t="s">
        <v>12</v>
      </c>
      <c r="I12" s="32"/>
      <c r="J12" s="33"/>
      <c r="K12" s="33"/>
      <c r="L12" s="33">
        <v>30000</v>
      </c>
      <c r="M12" s="33"/>
      <c r="N12" s="33"/>
      <c r="O12" s="32">
        <f t="shared" si="0"/>
        <v>30000</v>
      </c>
      <c r="P12" s="4">
        <f t="shared" si="2"/>
        <v>0</v>
      </c>
    </row>
    <row r="13" spans="1:144" ht="33.75">
      <c r="A13" s="11" t="s">
        <v>13</v>
      </c>
      <c r="B13" s="10">
        <v>1650</v>
      </c>
      <c r="C13" s="33"/>
      <c r="D13" s="33"/>
      <c r="E13" s="33"/>
      <c r="F13" s="33"/>
      <c r="G13" s="33"/>
      <c r="H13" s="34"/>
      <c r="I13" s="32"/>
      <c r="J13" s="33"/>
      <c r="K13" s="33">
        <v>1650</v>
      </c>
      <c r="L13" s="33"/>
      <c r="M13" s="33"/>
      <c r="N13" s="33"/>
      <c r="O13" s="32">
        <f t="shared" si="0"/>
        <v>1650</v>
      </c>
      <c r="P13" s="4">
        <f t="shared" si="2"/>
        <v>0</v>
      </c>
    </row>
    <row r="14" spans="1:144" ht="22.5">
      <c r="A14" s="11" t="s">
        <v>25</v>
      </c>
      <c r="B14" s="10">
        <v>1000</v>
      </c>
      <c r="C14" s="33"/>
      <c r="D14" s="33"/>
      <c r="E14" s="33"/>
      <c r="F14" s="33"/>
      <c r="G14" s="33"/>
      <c r="H14" s="34" t="s">
        <v>12</v>
      </c>
      <c r="I14" s="32"/>
      <c r="J14" s="33"/>
      <c r="K14" s="33">
        <v>1000</v>
      </c>
      <c r="L14" s="33"/>
      <c r="M14" s="33"/>
      <c r="N14" s="33"/>
      <c r="O14" s="32">
        <f t="shared" si="0"/>
        <v>1000</v>
      </c>
      <c r="P14" s="4">
        <f t="shared" si="2"/>
        <v>0</v>
      </c>
      <c r="Q14" s="4"/>
    </row>
    <row r="15" spans="1:144" ht="21.75" customHeight="1">
      <c r="A15" s="11" t="s">
        <v>20</v>
      </c>
      <c r="B15" s="10">
        <v>1000</v>
      </c>
      <c r="C15" s="33"/>
      <c r="D15" s="33"/>
      <c r="E15" s="33"/>
      <c r="F15" s="33" t="s">
        <v>12</v>
      </c>
      <c r="G15" s="33"/>
      <c r="H15" s="34"/>
      <c r="I15" s="32"/>
      <c r="J15" s="33"/>
      <c r="K15" s="33">
        <v>1000</v>
      </c>
      <c r="L15" s="33"/>
      <c r="M15" s="33"/>
      <c r="N15" s="33"/>
      <c r="O15" s="32">
        <f t="shared" si="0"/>
        <v>1000</v>
      </c>
      <c r="P15" s="4">
        <f t="shared" si="2"/>
        <v>0</v>
      </c>
      <c r="Q15" s="4"/>
    </row>
    <row r="16" spans="1:144" ht="21.75" customHeight="1">
      <c r="A16" s="11" t="s">
        <v>26</v>
      </c>
      <c r="B16" s="10">
        <v>1000</v>
      </c>
      <c r="C16" s="33"/>
      <c r="D16" s="33"/>
      <c r="E16" s="33"/>
      <c r="F16" s="33" t="s">
        <v>12</v>
      </c>
      <c r="G16" s="33"/>
      <c r="H16" s="34"/>
      <c r="I16" s="32"/>
      <c r="J16" s="33"/>
      <c r="K16" s="33">
        <v>1000</v>
      </c>
      <c r="L16" s="33"/>
      <c r="M16" s="33"/>
      <c r="N16" s="33"/>
      <c r="O16" s="32">
        <f t="shared" si="0"/>
        <v>1000</v>
      </c>
      <c r="P16" s="4">
        <f t="shared" si="2"/>
        <v>0</v>
      </c>
      <c r="Q16" s="4"/>
    </row>
    <row r="17" spans="1:144" ht="22.5">
      <c r="A17" s="11" t="s">
        <v>43</v>
      </c>
      <c r="B17" s="10">
        <v>1000</v>
      </c>
      <c r="C17" s="33"/>
      <c r="D17" s="33"/>
      <c r="E17" s="33"/>
      <c r="F17" s="33"/>
      <c r="G17" s="33"/>
      <c r="H17" s="34"/>
      <c r="I17" s="32"/>
      <c r="J17" s="33"/>
      <c r="K17" s="33">
        <v>1000</v>
      </c>
      <c r="L17" s="33"/>
      <c r="M17" s="33"/>
      <c r="N17" s="33"/>
      <c r="O17" s="32">
        <f t="shared" si="0"/>
        <v>1000</v>
      </c>
      <c r="P17" s="4">
        <f t="shared" si="2"/>
        <v>0</v>
      </c>
      <c r="Q17" s="4"/>
      <c r="R17" s="18"/>
    </row>
    <row r="18" spans="1:144">
      <c r="A18" s="12" t="s">
        <v>2</v>
      </c>
      <c r="B18" s="10">
        <f t="shared" ref="B18:O18" si="3">SUM(B3:B17)</f>
        <v>97709.36</v>
      </c>
      <c r="C18" s="5">
        <f t="shared" si="3"/>
        <v>0</v>
      </c>
      <c r="D18" s="5">
        <f t="shared" si="3"/>
        <v>0</v>
      </c>
      <c r="E18" s="5">
        <f t="shared" si="3"/>
        <v>0</v>
      </c>
      <c r="F18" s="5">
        <f t="shared" si="3"/>
        <v>0</v>
      </c>
      <c r="G18" s="5">
        <f t="shared" si="3"/>
        <v>0</v>
      </c>
      <c r="H18" s="5">
        <f t="shared" si="3"/>
        <v>0</v>
      </c>
      <c r="I18" s="5">
        <f t="shared" si="3"/>
        <v>3000</v>
      </c>
      <c r="J18" s="5">
        <f t="shared" si="3"/>
        <v>0</v>
      </c>
      <c r="K18" s="5">
        <f t="shared" si="3"/>
        <v>40964.03</v>
      </c>
      <c r="L18" s="5">
        <f t="shared" si="3"/>
        <v>50745.33</v>
      </c>
      <c r="M18" s="5">
        <f t="shared" si="3"/>
        <v>0</v>
      </c>
      <c r="N18" s="5">
        <f t="shared" si="3"/>
        <v>3000</v>
      </c>
      <c r="O18" s="5">
        <f t="shared" si="3"/>
        <v>97709.36</v>
      </c>
      <c r="P18" s="4">
        <f t="shared" si="2"/>
        <v>0</v>
      </c>
      <c r="Q18" s="4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3"/>
      <c r="EF18" s="3"/>
      <c r="EG18" s="3"/>
      <c r="EH18" s="3"/>
      <c r="EI18" s="3"/>
      <c r="EJ18" s="3"/>
      <c r="EK18" s="3"/>
      <c r="EL18" s="3"/>
      <c r="EM18" s="3"/>
      <c r="EN18" s="3"/>
    </row>
    <row r="19" spans="1:144">
      <c r="A19" s="6"/>
      <c r="B19" s="6" t="s">
        <v>14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3000</v>
      </c>
      <c r="J19" s="7">
        <v>0</v>
      </c>
      <c r="K19" s="7">
        <v>40964.03</v>
      </c>
      <c r="L19" s="7">
        <v>50745.33</v>
      </c>
      <c r="M19" s="7">
        <v>0</v>
      </c>
      <c r="N19" s="7">
        <v>3000</v>
      </c>
      <c r="O19" s="7">
        <f>SUM(C19:N19)</f>
        <v>97709.36</v>
      </c>
      <c r="P19" s="4"/>
      <c r="Q19" s="4"/>
    </row>
    <row r="20" spans="1:144">
      <c r="A20" s="6"/>
      <c r="B20" s="6" t="s">
        <v>15</v>
      </c>
      <c r="C20" s="8">
        <f t="shared" ref="C20:O20" si="4">C19-C18</f>
        <v>0</v>
      </c>
      <c r="D20" s="8">
        <f t="shared" si="4"/>
        <v>0</v>
      </c>
      <c r="E20" s="8">
        <f t="shared" si="4"/>
        <v>0</v>
      </c>
      <c r="F20" s="8">
        <f t="shared" si="4"/>
        <v>0</v>
      </c>
      <c r="G20" s="8">
        <f t="shared" si="4"/>
        <v>0</v>
      </c>
      <c r="H20" s="8">
        <f t="shared" si="4"/>
        <v>0</v>
      </c>
      <c r="I20" s="8">
        <f t="shared" si="4"/>
        <v>0</v>
      </c>
      <c r="J20" s="8">
        <f t="shared" si="4"/>
        <v>0</v>
      </c>
      <c r="K20" s="8">
        <f t="shared" si="4"/>
        <v>0</v>
      </c>
      <c r="L20" s="8">
        <f t="shared" si="4"/>
        <v>0</v>
      </c>
      <c r="M20" s="8">
        <f t="shared" si="4"/>
        <v>0</v>
      </c>
      <c r="N20" s="8">
        <f t="shared" si="4"/>
        <v>0</v>
      </c>
      <c r="O20" s="8">
        <f t="shared" si="4"/>
        <v>0</v>
      </c>
      <c r="P20" s="4"/>
      <c r="Q20" s="4"/>
    </row>
  </sheetData>
  <mergeCells count="1">
    <mergeCell ref="A1:O1"/>
  </mergeCell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20"/>
  <sheetViews>
    <sheetView workbookViewId="0">
      <selection sqref="A1:O1"/>
    </sheetView>
  </sheetViews>
  <sheetFormatPr defaultRowHeight="12"/>
  <cols>
    <col min="1" max="1" width="20.28515625" style="1" customWidth="1"/>
    <col min="2" max="2" width="11.85546875" style="1" bestFit="1" customWidth="1"/>
    <col min="3" max="3" width="11.140625" style="1" bestFit="1" customWidth="1"/>
    <col min="4" max="4" width="12.42578125" style="1" bestFit="1" customWidth="1"/>
    <col min="5" max="5" width="10.28515625" style="1" bestFit="1" customWidth="1"/>
    <col min="6" max="6" width="11.5703125" style="1" customWidth="1"/>
    <col min="7" max="7" width="10.42578125" style="1" bestFit="1" customWidth="1"/>
    <col min="8" max="8" width="11.140625" style="1" bestFit="1" customWidth="1"/>
    <col min="9" max="11" width="12.42578125" style="1" bestFit="1" customWidth="1"/>
    <col min="12" max="12" width="11.42578125" style="1" customWidth="1"/>
    <col min="13" max="13" width="11.42578125" style="1" bestFit="1" customWidth="1"/>
    <col min="14" max="14" width="12" style="1" customWidth="1"/>
    <col min="15" max="15" width="11.140625" style="1" bestFit="1" customWidth="1"/>
    <col min="16" max="16" width="12.42578125" style="1" bestFit="1" customWidth="1"/>
    <col min="17" max="17" width="15.42578125" style="1" bestFit="1" customWidth="1"/>
    <col min="18" max="16384" width="9.140625" style="1"/>
  </cols>
  <sheetData>
    <row r="1" spans="1:144" ht="15.75">
      <c r="A1" s="52" t="s">
        <v>81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44" ht="45">
      <c r="A2" s="13" t="s">
        <v>79</v>
      </c>
      <c r="B2" s="14" t="s">
        <v>1</v>
      </c>
      <c r="C2" s="15" t="s">
        <v>23</v>
      </c>
      <c r="D2" s="15" t="s">
        <v>22</v>
      </c>
      <c r="E2" s="15" t="s">
        <v>44</v>
      </c>
      <c r="F2" s="15" t="s">
        <v>17</v>
      </c>
      <c r="G2" s="15" t="s">
        <v>18</v>
      </c>
      <c r="H2" s="15" t="s">
        <v>39</v>
      </c>
      <c r="I2" s="15" t="s">
        <v>3</v>
      </c>
      <c r="J2" s="15" t="s">
        <v>5</v>
      </c>
      <c r="K2" s="19" t="s">
        <v>24</v>
      </c>
      <c r="L2" s="16" t="s">
        <v>45</v>
      </c>
      <c r="M2" s="15" t="s">
        <v>46</v>
      </c>
      <c r="N2" s="16" t="s">
        <v>16</v>
      </c>
      <c r="O2" s="17" t="s">
        <v>2</v>
      </c>
    </row>
    <row r="3" spans="1:144" ht="22.5">
      <c r="A3" s="9" t="s">
        <v>11</v>
      </c>
      <c r="B3" s="10">
        <v>25000</v>
      </c>
      <c r="C3" s="32"/>
      <c r="D3" s="32"/>
      <c r="E3" s="32"/>
      <c r="F3" s="32"/>
      <c r="G3" s="32"/>
      <c r="H3" s="33" t="s">
        <v>12</v>
      </c>
      <c r="I3" s="32">
        <v>3000</v>
      </c>
      <c r="J3" s="32"/>
      <c r="K3" s="32">
        <v>22000</v>
      </c>
      <c r="L3" s="33" t="s">
        <v>12</v>
      </c>
      <c r="M3" s="33"/>
      <c r="N3" s="33"/>
      <c r="O3" s="32">
        <f t="shared" ref="O3:O17" si="0">SUM(C3:N3)</f>
        <v>25000</v>
      </c>
      <c r="P3" s="4">
        <f t="shared" ref="P3:P9" si="1">B3-O3</f>
        <v>0</v>
      </c>
    </row>
    <row r="4" spans="1:144" ht="22.5">
      <c r="A4" s="11" t="s">
        <v>47</v>
      </c>
      <c r="B4" s="10">
        <v>2174</v>
      </c>
      <c r="C4" s="33"/>
      <c r="D4" s="33"/>
      <c r="E4" s="33"/>
      <c r="F4" s="33"/>
      <c r="G4" s="33"/>
      <c r="H4" s="34" t="s">
        <v>12</v>
      </c>
      <c r="I4" s="32" t="s">
        <v>12</v>
      </c>
      <c r="J4" s="33"/>
      <c r="K4" s="33">
        <v>2174</v>
      </c>
      <c r="L4" s="33"/>
      <c r="M4" s="33"/>
      <c r="N4" s="33"/>
      <c r="O4" s="32">
        <f t="shared" si="0"/>
        <v>2174</v>
      </c>
      <c r="P4" s="4">
        <f t="shared" si="1"/>
        <v>0</v>
      </c>
    </row>
    <row r="5" spans="1:144" ht="22.5">
      <c r="A5" s="9" t="s">
        <v>0</v>
      </c>
      <c r="B5" s="10">
        <v>3000</v>
      </c>
      <c r="C5" s="33"/>
      <c r="D5" s="33"/>
      <c r="E5" s="33"/>
      <c r="F5" s="33"/>
      <c r="G5" s="33"/>
      <c r="H5" s="32"/>
      <c r="I5" s="32"/>
      <c r="J5" s="33"/>
      <c r="K5" s="33">
        <v>3000</v>
      </c>
      <c r="L5" s="33"/>
      <c r="M5" s="33"/>
      <c r="N5" s="33"/>
      <c r="O5" s="32">
        <f t="shared" si="0"/>
        <v>3000</v>
      </c>
      <c r="P5" s="4">
        <f t="shared" si="1"/>
        <v>0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3"/>
      <c r="EF5" s="3"/>
      <c r="EG5" s="3"/>
      <c r="EH5" s="3"/>
      <c r="EI5" s="3"/>
      <c r="EJ5" s="3"/>
      <c r="EK5" s="3"/>
      <c r="EL5" s="3"/>
      <c r="EM5" s="3"/>
      <c r="EN5" s="3"/>
    </row>
    <row r="6" spans="1:144" ht="24" customHeight="1">
      <c r="A6" s="9" t="s">
        <v>19</v>
      </c>
      <c r="B6" s="10">
        <v>3000</v>
      </c>
      <c r="C6" s="33"/>
      <c r="D6" s="33"/>
      <c r="E6" s="33"/>
      <c r="F6" s="33"/>
      <c r="G6" s="33"/>
      <c r="H6" s="33"/>
      <c r="I6" s="32"/>
      <c r="J6" s="35"/>
      <c r="K6" s="35">
        <v>3000</v>
      </c>
      <c r="L6" s="33"/>
      <c r="M6" s="33"/>
      <c r="N6" s="33"/>
      <c r="O6" s="32">
        <f t="shared" si="0"/>
        <v>3000</v>
      </c>
      <c r="P6" s="4">
        <f t="shared" si="1"/>
        <v>0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3"/>
      <c r="EF6" s="3"/>
      <c r="EG6" s="3"/>
      <c r="EH6" s="3"/>
      <c r="EI6" s="3"/>
      <c r="EJ6" s="3"/>
      <c r="EK6" s="3"/>
      <c r="EL6" s="3"/>
      <c r="EM6" s="3"/>
      <c r="EN6" s="3"/>
    </row>
    <row r="7" spans="1:144" ht="22.5">
      <c r="A7" s="9" t="s">
        <v>4</v>
      </c>
      <c r="B7" s="10">
        <v>3000</v>
      </c>
      <c r="C7" s="33"/>
      <c r="D7" s="33"/>
      <c r="E7" s="33"/>
      <c r="F7" s="33"/>
      <c r="G7" s="33"/>
      <c r="H7" s="33" t="s">
        <v>12</v>
      </c>
      <c r="I7" s="33"/>
      <c r="J7" s="33"/>
      <c r="K7" s="33"/>
      <c r="L7" s="33"/>
      <c r="M7" s="33"/>
      <c r="N7" s="33">
        <v>3000</v>
      </c>
      <c r="O7" s="32">
        <f t="shared" si="0"/>
        <v>3000</v>
      </c>
      <c r="P7" s="4">
        <f t="shared" si="1"/>
        <v>0</v>
      </c>
    </row>
    <row r="8" spans="1:144" ht="22.5">
      <c r="A8" s="11" t="s">
        <v>7</v>
      </c>
      <c r="B8" s="10">
        <v>12885.36</v>
      </c>
      <c r="C8" s="33" t="s">
        <v>12</v>
      </c>
      <c r="D8" s="33"/>
      <c r="E8" s="33"/>
      <c r="F8" s="33"/>
      <c r="G8" s="33"/>
      <c r="H8" s="34"/>
      <c r="I8" s="32"/>
      <c r="J8" s="33"/>
      <c r="K8" s="33">
        <v>140.03</v>
      </c>
      <c r="L8" s="33">
        <v>12745.33</v>
      </c>
      <c r="M8" s="33"/>
      <c r="N8" s="33"/>
      <c r="O8" s="32">
        <f t="shared" si="0"/>
        <v>12885.36</v>
      </c>
      <c r="P8" s="4">
        <f t="shared" si="1"/>
        <v>0</v>
      </c>
    </row>
    <row r="9" spans="1:144" ht="23.25" customHeight="1">
      <c r="A9" s="11" t="s">
        <v>6</v>
      </c>
      <c r="B9" s="10">
        <v>5000</v>
      </c>
      <c r="C9" s="33" t="s">
        <v>12</v>
      </c>
      <c r="D9" s="33"/>
      <c r="E9" s="33"/>
      <c r="F9" s="33"/>
      <c r="G9" s="33"/>
      <c r="H9" s="34" t="s">
        <v>12</v>
      </c>
      <c r="I9" s="32" t="s">
        <v>12</v>
      </c>
      <c r="J9" s="33"/>
      <c r="K9" s="33">
        <v>5000</v>
      </c>
      <c r="L9" s="33" t="s">
        <v>12</v>
      </c>
      <c r="M9" s="33"/>
      <c r="N9" s="33" t="s">
        <v>12</v>
      </c>
      <c r="O9" s="32">
        <f t="shared" si="0"/>
        <v>5000</v>
      </c>
      <c r="P9" s="4">
        <f t="shared" si="1"/>
        <v>0</v>
      </c>
    </row>
    <row r="10" spans="1:144" ht="22.5">
      <c r="A10" s="11" t="s">
        <v>9</v>
      </c>
      <c r="B10" s="10">
        <v>3000</v>
      </c>
      <c r="C10" s="33"/>
      <c r="D10" s="33"/>
      <c r="E10" s="33"/>
      <c r="F10" s="33"/>
      <c r="G10" s="33"/>
      <c r="H10" s="34"/>
      <c r="I10" s="32" t="s">
        <v>12</v>
      </c>
      <c r="J10" s="33"/>
      <c r="K10" s="33" t="s">
        <v>12</v>
      </c>
      <c r="L10" s="33">
        <v>3000</v>
      </c>
      <c r="M10" s="33"/>
      <c r="N10" s="33"/>
      <c r="O10" s="32">
        <f t="shared" si="0"/>
        <v>3000</v>
      </c>
      <c r="P10" s="4"/>
    </row>
    <row r="11" spans="1:144" ht="22.5">
      <c r="A11" s="11" t="s">
        <v>10</v>
      </c>
      <c r="B11" s="10">
        <v>5000</v>
      </c>
      <c r="C11" s="33"/>
      <c r="D11" s="33"/>
      <c r="E11" s="33"/>
      <c r="F11" s="33"/>
      <c r="G11" s="33"/>
      <c r="H11" s="34" t="s">
        <v>12</v>
      </c>
      <c r="I11" s="32" t="s">
        <v>12</v>
      </c>
      <c r="J11" s="33"/>
      <c r="K11" s="33" t="s">
        <v>12</v>
      </c>
      <c r="L11" s="33">
        <v>5000</v>
      </c>
      <c r="M11" s="33"/>
      <c r="N11" s="33"/>
      <c r="O11" s="32">
        <f t="shared" si="0"/>
        <v>5000</v>
      </c>
      <c r="P11" s="4">
        <f t="shared" ref="P11:P18" si="2">B11-O11</f>
        <v>0</v>
      </c>
    </row>
    <row r="12" spans="1:144" ht="33.75">
      <c r="A12" s="11" t="s">
        <v>8</v>
      </c>
      <c r="B12" s="10">
        <v>30000</v>
      </c>
      <c r="C12" s="33"/>
      <c r="D12" s="33"/>
      <c r="E12" s="33"/>
      <c r="F12" s="33"/>
      <c r="G12" s="33"/>
      <c r="H12" s="34" t="s">
        <v>12</v>
      </c>
      <c r="I12" s="32"/>
      <c r="J12" s="33"/>
      <c r="K12" s="33"/>
      <c r="L12" s="33">
        <v>30000</v>
      </c>
      <c r="M12" s="33"/>
      <c r="N12" s="33"/>
      <c r="O12" s="32">
        <f t="shared" si="0"/>
        <v>30000</v>
      </c>
      <c r="P12" s="4">
        <f t="shared" si="2"/>
        <v>0</v>
      </c>
    </row>
    <row r="13" spans="1:144" ht="33.75">
      <c r="A13" s="11" t="s">
        <v>13</v>
      </c>
      <c r="B13" s="10">
        <v>1650</v>
      </c>
      <c r="C13" s="33"/>
      <c r="D13" s="33"/>
      <c r="E13" s="33"/>
      <c r="F13" s="33"/>
      <c r="G13" s="33"/>
      <c r="H13" s="34"/>
      <c r="I13" s="32"/>
      <c r="J13" s="33"/>
      <c r="K13" s="33">
        <v>1650</v>
      </c>
      <c r="L13" s="33"/>
      <c r="M13" s="33"/>
      <c r="N13" s="33"/>
      <c r="O13" s="32">
        <f t="shared" si="0"/>
        <v>1650</v>
      </c>
      <c r="P13" s="4">
        <f t="shared" si="2"/>
        <v>0</v>
      </c>
    </row>
    <row r="14" spans="1:144" ht="22.5">
      <c r="A14" s="11" t="s">
        <v>25</v>
      </c>
      <c r="B14" s="10">
        <v>1000</v>
      </c>
      <c r="C14" s="33"/>
      <c r="D14" s="33"/>
      <c r="E14" s="33"/>
      <c r="F14" s="33"/>
      <c r="G14" s="33"/>
      <c r="H14" s="34" t="s">
        <v>12</v>
      </c>
      <c r="I14" s="32"/>
      <c r="J14" s="33"/>
      <c r="K14" s="33">
        <v>1000</v>
      </c>
      <c r="L14" s="33"/>
      <c r="M14" s="33"/>
      <c r="N14" s="33"/>
      <c r="O14" s="32">
        <f t="shared" si="0"/>
        <v>1000</v>
      </c>
      <c r="P14" s="4">
        <f t="shared" si="2"/>
        <v>0</v>
      </c>
      <c r="Q14" s="4"/>
    </row>
    <row r="15" spans="1:144" ht="21.75" customHeight="1">
      <c r="A15" s="11" t="s">
        <v>20</v>
      </c>
      <c r="B15" s="10">
        <v>1000</v>
      </c>
      <c r="C15" s="33"/>
      <c r="D15" s="33"/>
      <c r="E15" s="33"/>
      <c r="F15" s="33" t="s">
        <v>12</v>
      </c>
      <c r="G15" s="33"/>
      <c r="H15" s="34"/>
      <c r="I15" s="32"/>
      <c r="J15" s="33"/>
      <c r="K15" s="33">
        <v>1000</v>
      </c>
      <c r="L15" s="33"/>
      <c r="M15" s="33"/>
      <c r="N15" s="33"/>
      <c r="O15" s="32">
        <f t="shared" si="0"/>
        <v>1000</v>
      </c>
      <c r="P15" s="4">
        <f t="shared" si="2"/>
        <v>0</v>
      </c>
      <c r="Q15" s="4"/>
    </row>
    <row r="16" spans="1:144" ht="21.75" customHeight="1">
      <c r="A16" s="11" t="s">
        <v>26</v>
      </c>
      <c r="B16" s="10">
        <v>1000</v>
      </c>
      <c r="C16" s="33"/>
      <c r="D16" s="33"/>
      <c r="E16" s="33"/>
      <c r="F16" s="33" t="s">
        <v>12</v>
      </c>
      <c r="G16" s="33"/>
      <c r="H16" s="34"/>
      <c r="I16" s="32"/>
      <c r="J16" s="33"/>
      <c r="K16" s="33">
        <v>1000</v>
      </c>
      <c r="L16" s="33"/>
      <c r="M16" s="33"/>
      <c r="N16" s="33"/>
      <c r="O16" s="32">
        <f t="shared" si="0"/>
        <v>1000</v>
      </c>
      <c r="P16" s="4">
        <f t="shared" si="2"/>
        <v>0</v>
      </c>
      <c r="Q16" s="4"/>
    </row>
    <row r="17" spans="1:144" ht="22.5">
      <c r="A17" s="11" t="s">
        <v>43</v>
      </c>
      <c r="B17" s="10">
        <v>1000</v>
      </c>
      <c r="C17" s="33"/>
      <c r="D17" s="33"/>
      <c r="E17" s="33"/>
      <c r="F17" s="33"/>
      <c r="G17" s="33"/>
      <c r="H17" s="34"/>
      <c r="I17" s="32"/>
      <c r="J17" s="33"/>
      <c r="K17" s="33">
        <v>1000</v>
      </c>
      <c r="L17" s="33"/>
      <c r="M17" s="33"/>
      <c r="N17" s="33"/>
      <c r="O17" s="32">
        <f t="shared" si="0"/>
        <v>1000</v>
      </c>
      <c r="P17" s="4">
        <f t="shared" si="2"/>
        <v>0</v>
      </c>
      <c r="Q17" s="4"/>
      <c r="R17" s="18"/>
    </row>
    <row r="18" spans="1:144">
      <c r="A18" s="12" t="s">
        <v>2</v>
      </c>
      <c r="B18" s="10">
        <f t="shared" ref="B18:O18" si="3">SUM(B3:B17)</f>
        <v>97709.36</v>
      </c>
      <c r="C18" s="5">
        <f t="shared" si="3"/>
        <v>0</v>
      </c>
      <c r="D18" s="5">
        <f t="shared" si="3"/>
        <v>0</v>
      </c>
      <c r="E18" s="5">
        <f t="shared" si="3"/>
        <v>0</v>
      </c>
      <c r="F18" s="5">
        <f t="shared" si="3"/>
        <v>0</v>
      </c>
      <c r="G18" s="5">
        <f t="shared" si="3"/>
        <v>0</v>
      </c>
      <c r="H18" s="5">
        <f t="shared" si="3"/>
        <v>0</v>
      </c>
      <c r="I18" s="5">
        <f t="shared" si="3"/>
        <v>3000</v>
      </c>
      <c r="J18" s="5">
        <f t="shared" si="3"/>
        <v>0</v>
      </c>
      <c r="K18" s="5">
        <f t="shared" si="3"/>
        <v>40964.03</v>
      </c>
      <c r="L18" s="5">
        <f t="shared" si="3"/>
        <v>50745.33</v>
      </c>
      <c r="M18" s="5">
        <f t="shared" si="3"/>
        <v>0</v>
      </c>
      <c r="N18" s="5">
        <f t="shared" si="3"/>
        <v>3000</v>
      </c>
      <c r="O18" s="5">
        <f t="shared" si="3"/>
        <v>97709.36</v>
      </c>
      <c r="P18" s="4">
        <f t="shared" si="2"/>
        <v>0</v>
      </c>
      <c r="Q18" s="4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3"/>
      <c r="EF18" s="3"/>
      <c r="EG18" s="3"/>
      <c r="EH18" s="3"/>
      <c r="EI18" s="3"/>
      <c r="EJ18" s="3"/>
      <c r="EK18" s="3"/>
      <c r="EL18" s="3"/>
      <c r="EM18" s="3"/>
      <c r="EN18" s="3"/>
    </row>
    <row r="19" spans="1:144">
      <c r="A19" s="6"/>
      <c r="B19" s="6" t="s">
        <v>14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3000</v>
      </c>
      <c r="J19" s="7">
        <v>0</v>
      </c>
      <c r="K19" s="7">
        <v>40964.03</v>
      </c>
      <c r="L19" s="7">
        <v>50745.33</v>
      </c>
      <c r="M19" s="7">
        <v>0</v>
      </c>
      <c r="N19" s="7">
        <v>3000</v>
      </c>
      <c r="O19" s="7">
        <f>SUM(C19:N19)</f>
        <v>97709.36</v>
      </c>
      <c r="P19" s="4"/>
      <c r="Q19" s="4"/>
    </row>
    <row r="20" spans="1:144">
      <c r="A20" s="6"/>
      <c r="B20" s="6" t="s">
        <v>15</v>
      </c>
      <c r="C20" s="8">
        <f t="shared" ref="C20:O20" si="4">C19-C18</f>
        <v>0</v>
      </c>
      <c r="D20" s="8">
        <f t="shared" si="4"/>
        <v>0</v>
      </c>
      <c r="E20" s="8">
        <f t="shared" si="4"/>
        <v>0</v>
      </c>
      <c r="F20" s="8">
        <f t="shared" si="4"/>
        <v>0</v>
      </c>
      <c r="G20" s="8">
        <f t="shared" si="4"/>
        <v>0</v>
      </c>
      <c r="H20" s="8">
        <f t="shared" si="4"/>
        <v>0</v>
      </c>
      <c r="I20" s="8">
        <f t="shared" si="4"/>
        <v>0</v>
      </c>
      <c r="J20" s="8">
        <f t="shared" si="4"/>
        <v>0</v>
      </c>
      <c r="K20" s="8">
        <f t="shared" si="4"/>
        <v>0</v>
      </c>
      <c r="L20" s="8">
        <f t="shared" si="4"/>
        <v>0</v>
      </c>
      <c r="M20" s="8">
        <f t="shared" si="4"/>
        <v>0</v>
      </c>
      <c r="N20" s="8">
        <f t="shared" si="4"/>
        <v>0</v>
      </c>
      <c r="O20" s="8">
        <f t="shared" si="4"/>
        <v>0</v>
      </c>
      <c r="P20" s="4"/>
      <c r="Q20" s="4"/>
    </row>
  </sheetData>
  <mergeCells count="1">
    <mergeCell ref="A1:O1"/>
  </mergeCells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16"/>
  <sheetViews>
    <sheetView workbookViewId="0">
      <selection sqref="A1:I1"/>
    </sheetView>
  </sheetViews>
  <sheetFormatPr defaultRowHeight="12"/>
  <cols>
    <col min="1" max="1" width="13.140625" style="1" customWidth="1"/>
    <col min="2" max="2" width="62.140625" style="1" customWidth="1"/>
    <col min="3" max="3" width="15.5703125" style="1" bestFit="1" customWidth="1"/>
    <col min="4" max="7" width="14.5703125" style="1" bestFit="1" customWidth="1"/>
    <col min="8" max="8" width="15.5703125" style="1" bestFit="1" customWidth="1"/>
    <col min="9" max="9" width="13" style="1" customWidth="1"/>
    <col min="10" max="10" width="15.42578125" style="1" bestFit="1" customWidth="1"/>
    <col min="11" max="16384" width="9.140625" style="1"/>
  </cols>
  <sheetData>
    <row r="1" spans="1:137" ht="18">
      <c r="A1" s="53" t="s">
        <v>82</v>
      </c>
      <c r="B1" s="53"/>
      <c r="C1" s="53"/>
      <c r="D1" s="53"/>
      <c r="E1" s="53"/>
      <c r="F1" s="53"/>
      <c r="G1" s="53"/>
      <c r="H1" s="53"/>
      <c r="I1" s="53"/>
    </row>
    <row r="2" spans="1:137" ht="15.75">
      <c r="A2" s="52" t="s">
        <v>76</v>
      </c>
      <c r="B2" s="52"/>
      <c r="C2" s="52"/>
      <c r="D2" s="52"/>
      <c r="E2" s="52"/>
      <c r="F2" s="52"/>
      <c r="G2" s="52"/>
      <c r="H2" s="52"/>
      <c r="I2" s="52"/>
    </row>
    <row r="3" spans="1:137" ht="25.5">
      <c r="A3" s="36" t="s">
        <v>74</v>
      </c>
      <c r="B3" s="37" t="s">
        <v>75</v>
      </c>
      <c r="C3" s="38" t="s">
        <v>51</v>
      </c>
      <c r="D3" s="38">
        <v>2023</v>
      </c>
      <c r="E3" s="38">
        <v>2024</v>
      </c>
      <c r="F3" s="38">
        <v>2025</v>
      </c>
      <c r="G3" s="38">
        <v>2026</v>
      </c>
      <c r="H3" s="39" t="s">
        <v>2</v>
      </c>
      <c r="I3" s="40" t="s">
        <v>49</v>
      </c>
    </row>
    <row r="4" spans="1:137" ht="12.75">
      <c r="A4" s="49">
        <v>6</v>
      </c>
      <c r="B4" s="42" t="s">
        <v>53</v>
      </c>
      <c r="C4" s="43">
        <v>300000</v>
      </c>
      <c r="D4" s="44">
        <v>85714.29</v>
      </c>
      <c r="E4" s="44">
        <v>85714.29</v>
      </c>
      <c r="F4" s="44">
        <v>85714.29</v>
      </c>
      <c r="G4" s="44">
        <v>42857.13</v>
      </c>
      <c r="H4" s="44">
        <f t="shared" ref="H4:H14" si="0">SUM(D4:G4)</f>
        <v>300000</v>
      </c>
      <c r="I4" s="45" t="s">
        <v>50</v>
      </c>
    </row>
    <row r="5" spans="1:137" ht="25.5">
      <c r="A5" s="50" t="s">
        <v>55</v>
      </c>
      <c r="B5" s="46" t="s">
        <v>54</v>
      </c>
      <c r="C5" s="43">
        <v>13952443</v>
      </c>
      <c r="D5" s="43">
        <v>5872615.3799999999</v>
      </c>
      <c r="E5" s="43">
        <v>4055733.34</v>
      </c>
      <c r="F5" s="43">
        <v>3337717.95</v>
      </c>
      <c r="G5" s="43">
        <v>686376.33</v>
      </c>
      <c r="H5" s="44">
        <f t="shared" si="0"/>
        <v>13952442.999999998</v>
      </c>
      <c r="I5" s="45" t="s">
        <v>52</v>
      </c>
    </row>
    <row r="6" spans="1:137" ht="12.75">
      <c r="A6" s="49">
        <v>11</v>
      </c>
      <c r="B6" s="42" t="s">
        <v>57</v>
      </c>
      <c r="C6" s="43">
        <v>60000</v>
      </c>
      <c r="D6" s="43">
        <v>60000</v>
      </c>
      <c r="E6" s="43">
        <v>0</v>
      </c>
      <c r="F6" s="43">
        <v>0</v>
      </c>
      <c r="G6" s="43">
        <v>0</v>
      </c>
      <c r="H6" s="44">
        <f t="shared" si="0"/>
        <v>60000</v>
      </c>
      <c r="I6" s="45" t="s">
        <v>56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3"/>
      <c r="DY6" s="3"/>
      <c r="DZ6" s="3"/>
      <c r="EA6" s="3"/>
      <c r="EB6" s="3"/>
      <c r="EC6" s="3"/>
      <c r="ED6" s="3"/>
      <c r="EE6" s="3"/>
      <c r="EF6" s="3"/>
      <c r="EG6" s="3"/>
    </row>
    <row r="7" spans="1:137" ht="12.75">
      <c r="A7" s="49">
        <v>12</v>
      </c>
      <c r="B7" s="42" t="s">
        <v>58</v>
      </c>
      <c r="C7" s="43">
        <v>720000</v>
      </c>
      <c r="D7" s="43">
        <v>400000</v>
      </c>
      <c r="E7" s="43">
        <v>320000</v>
      </c>
      <c r="F7" s="43">
        <v>0</v>
      </c>
      <c r="G7" s="43">
        <v>0</v>
      </c>
      <c r="H7" s="44">
        <f t="shared" si="0"/>
        <v>720000</v>
      </c>
      <c r="I7" s="45" t="s">
        <v>59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3"/>
      <c r="DY7" s="3"/>
      <c r="DZ7" s="3"/>
      <c r="EA7" s="3"/>
      <c r="EB7" s="3"/>
      <c r="EC7" s="3"/>
      <c r="ED7" s="3"/>
      <c r="EE7" s="3"/>
      <c r="EF7" s="3"/>
      <c r="EG7" s="3"/>
    </row>
    <row r="8" spans="1:137" ht="25.5">
      <c r="A8" s="49">
        <v>26</v>
      </c>
      <c r="B8" s="42" t="s">
        <v>67</v>
      </c>
      <c r="C8" s="43">
        <v>402400</v>
      </c>
      <c r="D8" s="43">
        <v>342400</v>
      </c>
      <c r="E8" s="43">
        <v>60000</v>
      </c>
      <c r="F8" s="43">
        <v>0</v>
      </c>
      <c r="G8" s="43">
        <v>0</v>
      </c>
      <c r="H8" s="44">
        <f t="shared" si="0"/>
        <v>402400</v>
      </c>
      <c r="I8" s="45" t="s">
        <v>60</v>
      </c>
    </row>
    <row r="9" spans="1:137" ht="25.5">
      <c r="A9" s="49">
        <v>28</v>
      </c>
      <c r="B9" s="46" t="s">
        <v>68</v>
      </c>
      <c r="C9" s="43">
        <v>650000</v>
      </c>
      <c r="D9" s="43">
        <v>225000</v>
      </c>
      <c r="E9" s="43">
        <v>425000</v>
      </c>
      <c r="F9" s="43">
        <v>0</v>
      </c>
      <c r="G9" s="43">
        <v>0</v>
      </c>
      <c r="H9" s="44">
        <f t="shared" si="0"/>
        <v>650000</v>
      </c>
      <c r="I9" s="45" t="s">
        <v>61</v>
      </c>
    </row>
    <row r="10" spans="1:137" ht="12.75">
      <c r="A10" s="49">
        <v>31</v>
      </c>
      <c r="B10" s="46" t="s">
        <v>69</v>
      </c>
      <c r="C10" s="43">
        <v>900000</v>
      </c>
      <c r="D10" s="43">
        <v>326666.65999999997</v>
      </c>
      <c r="E10" s="43">
        <v>286666.67</v>
      </c>
      <c r="F10" s="43">
        <v>286666.67</v>
      </c>
      <c r="G10" s="43">
        <v>0</v>
      </c>
      <c r="H10" s="44">
        <f t="shared" si="0"/>
        <v>900000</v>
      </c>
      <c r="I10" s="45" t="s">
        <v>62</v>
      </c>
    </row>
    <row r="11" spans="1:137" ht="25.5">
      <c r="A11" s="49">
        <v>32</v>
      </c>
      <c r="B11" s="46" t="s">
        <v>70</v>
      </c>
      <c r="C11" s="43">
        <v>348010</v>
      </c>
      <c r="D11" s="43">
        <v>84320</v>
      </c>
      <c r="E11" s="43">
        <v>87896.66</v>
      </c>
      <c r="F11" s="43">
        <v>87896.67</v>
      </c>
      <c r="G11" s="43">
        <v>87896.67</v>
      </c>
      <c r="H11" s="44">
        <f t="shared" si="0"/>
        <v>348010</v>
      </c>
      <c r="I11" s="45" t="s">
        <v>63</v>
      </c>
    </row>
    <row r="12" spans="1:137" ht="12.75">
      <c r="A12" s="49">
        <v>33</v>
      </c>
      <c r="B12" s="46" t="s">
        <v>71</v>
      </c>
      <c r="C12" s="43">
        <v>726787</v>
      </c>
      <c r="D12" s="43">
        <v>187560</v>
      </c>
      <c r="E12" s="43">
        <v>179742.33</v>
      </c>
      <c r="F12" s="43">
        <v>179742.33</v>
      </c>
      <c r="G12" s="43">
        <v>179742.34</v>
      </c>
      <c r="H12" s="44">
        <f t="shared" si="0"/>
        <v>726786.99999999988</v>
      </c>
      <c r="I12" s="45" t="s">
        <v>64</v>
      </c>
    </row>
    <row r="13" spans="1:137" ht="12.75">
      <c r="A13" s="49">
        <v>34</v>
      </c>
      <c r="B13" s="46" t="s">
        <v>72</v>
      </c>
      <c r="C13" s="43">
        <v>1740360</v>
      </c>
      <c r="D13" s="43">
        <v>507240</v>
      </c>
      <c r="E13" s="43">
        <v>616560</v>
      </c>
      <c r="F13" s="43">
        <v>616560</v>
      </c>
      <c r="G13" s="43">
        <v>0</v>
      </c>
      <c r="H13" s="44">
        <f t="shared" si="0"/>
        <v>1740360</v>
      </c>
      <c r="I13" s="45" t="s">
        <v>65</v>
      </c>
    </row>
    <row r="14" spans="1:137" ht="12.75">
      <c r="A14" s="49">
        <v>35</v>
      </c>
      <c r="B14" s="46" t="s">
        <v>73</v>
      </c>
      <c r="C14" s="43">
        <v>200000</v>
      </c>
      <c r="D14" s="43">
        <v>200000</v>
      </c>
      <c r="E14" s="43">
        <v>0</v>
      </c>
      <c r="F14" s="43">
        <v>0</v>
      </c>
      <c r="G14" s="43">
        <v>0</v>
      </c>
      <c r="H14" s="44">
        <f t="shared" si="0"/>
        <v>200000</v>
      </c>
      <c r="I14" s="45" t="s">
        <v>66</v>
      </c>
      <c r="J14" s="4"/>
    </row>
    <row r="15" spans="1:137" ht="12.75">
      <c r="A15" s="41"/>
      <c r="B15" s="51" t="s">
        <v>2</v>
      </c>
      <c r="C15" s="47">
        <f t="shared" ref="C15:H15" si="1">SUM(C4:C14)</f>
        <v>20000000</v>
      </c>
      <c r="D15" s="47">
        <f t="shared" si="1"/>
        <v>8291516.3300000001</v>
      </c>
      <c r="E15" s="47">
        <f t="shared" si="1"/>
        <v>6117313.29</v>
      </c>
      <c r="F15" s="47">
        <f t="shared" si="1"/>
        <v>4594297.91</v>
      </c>
      <c r="G15" s="47">
        <f t="shared" si="1"/>
        <v>996872.47</v>
      </c>
      <c r="H15" s="47">
        <f t="shared" si="1"/>
        <v>20000000</v>
      </c>
      <c r="I15" s="48"/>
      <c r="J15" s="4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3"/>
      <c r="DY15" s="3"/>
      <c r="DZ15" s="3"/>
      <c r="EA15" s="3"/>
      <c r="EB15" s="3"/>
      <c r="EC15" s="3"/>
      <c r="ED15" s="3"/>
      <c r="EE15" s="3"/>
      <c r="EF15" s="3"/>
      <c r="EG15" s="3"/>
    </row>
    <row r="16" spans="1:137">
      <c r="H16" s="4">
        <f>SUM(D15:G15)</f>
        <v>20000000</v>
      </c>
    </row>
  </sheetData>
  <mergeCells count="2">
    <mergeCell ref="A2:I2"/>
    <mergeCell ref="A1:I1"/>
  </mergeCells>
  <pageMargins left="0.7" right="0.7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B11" sqref="B11"/>
    </sheetView>
  </sheetViews>
  <sheetFormatPr defaultRowHeight="12.75"/>
  <cols>
    <col min="1" max="1" width="12" customWidth="1"/>
    <col min="2" max="2" width="11.5703125" customWidth="1"/>
    <col min="3" max="3" width="57.85546875" customWidth="1"/>
    <col min="4" max="4" width="24.7109375" bestFit="1" customWidth="1"/>
    <col min="5" max="5" width="17.7109375" customWidth="1"/>
    <col min="6" max="6" width="18.140625" style="31" bestFit="1" customWidth="1"/>
    <col min="7" max="9" width="11.28515625" bestFit="1" customWidth="1"/>
  </cols>
  <sheetData>
    <row r="1" spans="1:17" ht="15.75">
      <c r="A1" s="52" t="s">
        <v>80</v>
      </c>
      <c r="B1" s="52"/>
      <c r="C1" s="52"/>
      <c r="D1" s="52"/>
      <c r="E1" s="52"/>
      <c r="F1" s="52"/>
      <c r="G1" s="52"/>
      <c r="H1" s="52"/>
      <c r="I1" s="52"/>
      <c r="J1" s="26"/>
      <c r="K1" s="26"/>
      <c r="L1" s="26"/>
      <c r="M1" s="26"/>
      <c r="N1" s="26"/>
      <c r="O1" s="26"/>
      <c r="P1" s="26"/>
      <c r="Q1" s="26"/>
    </row>
    <row r="2" spans="1:17" ht="60">
      <c r="A2" s="20" t="s">
        <v>27</v>
      </c>
      <c r="B2" s="20" t="s">
        <v>37</v>
      </c>
      <c r="C2" s="20" t="s">
        <v>28</v>
      </c>
      <c r="D2" s="20" t="s">
        <v>29</v>
      </c>
      <c r="E2" s="20" t="s">
        <v>38</v>
      </c>
      <c r="F2" s="54" t="s">
        <v>30</v>
      </c>
      <c r="G2" s="54"/>
      <c r="H2" s="54"/>
      <c r="I2" s="54"/>
      <c r="J2" s="27"/>
      <c r="K2" s="27"/>
      <c r="L2" s="27"/>
      <c r="M2" s="27"/>
      <c r="N2" s="27"/>
      <c r="O2" s="27"/>
      <c r="P2" s="27"/>
      <c r="Q2" s="27"/>
    </row>
    <row r="3" spans="1:17" ht="15">
      <c r="A3" s="21"/>
      <c r="B3" s="21"/>
      <c r="C3" s="21"/>
      <c r="D3" s="21"/>
      <c r="E3" s="21"/>
      <c r="F3" s="28" t="s">
        <v>31</v>
      </c>
      <c r="G3" s="22">
        <v>2024</v>
      </c>
      <c r="H3" s="22">
        <v>2025</v>
      </c>
      <c r="I3" s="22">
        <v>2026</v>
      </c>
    </row>
    <row r="4" spans="1:17" ht="15">
      <c r="A4" s="21"/>
      <c r="B4" s="21"/>
      <c r="C4" s="21"/>
      <c r="D4" s="21"/>
      <c r="E4" s="21"/>
      <c r="F4" s="28"/>
      <c r="G4" s="22" t="s">
        <v>32</v>
      </c>
      <c r="H4" s="22" t="s">
        <v>32</v>
      </c>
      <c r="I4" s="22" t="s">
        <v>32</v>
      </c>
    </row>
    <row r="5" spans="1:17" ht="15">
      <c r="A5" s="22">
        <v>1</v>
      </c>
      <c r="B5" s="22">
        <v>1</v>
      </c>
      <c r="C5" s="21" t="s">
        <v>36</v>
      </c>
      <c r="D5" s="22" t="s">
        <v>35</v>
      </c>
      <c r="E5" s="22">
        <v>2024</v>
      </c>
      <c r="F5" s="29">
        <v>10000</v>
      </c>
      <c r="G5" s="22" t="s">
        <v>35</v>
      </c>
      <c r="H5" s="22"/>
      <c r="I5" s="22"/>
    </row>
    <row r="6" spans="1:17" ht="15">
      <c r="A6" s="22">
        <v>1</v>
      </c>
      <c r="B6" s="22">
        <v>2</v>
      </c>
      <c r="C6" s="21" t="s">
        <v>33</v>
      </c>
      <c r="D6" s="22" t="s">
        <v>35</v>
      </c>
      <c r="E6" s="22">
        <v>2025</v>
      </c>
      <c r="F6" s="29">
        <v>210000</v>
      </c>
      <c r="G6" s="22"/>
      <c r="H6" s="22" t="s">
        <v>35</v>
      </c>
      <c r="I6" s="22"/>
    </row>
    <row r="7" spans="1:17" ht="15">
      <c r="A7" s="22">
        <v>5</v>
      </c>
      <c r="B7" s="22">
        <v>3</v>
      </c>
      <c r="C7" s="21" t="s">
        <v>34</v>
      </c>
      <c r="D7" s="22" t="s">
        <v>35</v>
      </c>
      <c r="E7" s="22">
        <v>2024</v>
      </c>
      <c r="F7" s="29">
        <v>130000</v>
      </c>
      <c r="G7" s="22" t="s">
        <v>35</v>
      </c>
      <c r="H7" s="22"/>
      <c r="I7" s="22"/>
    </row>
    <row r="8" spans="1:17" ht="15">
      <c r="A8" s="22">
        <v>10</v>
      </c>
      <c r="B8" s="22">
        <v>4</v>
      </c>
      <c r="C8" s="21" t="s">
        <v>40</v>
      </c>
      <c r="D8" s="22" t="s">
        <v>35</v>
      </c>
      <c r="E8" s="22">
        <v>2024</v>
      </c>
      <c r="F8" s="29">
        <v>600000</v>
      </c>
      <c r="G8" s="22" t="s">
        <v>35</v>
      </c>
      <c r="H8" s="22"/>
      <c r="I8" s="22"/>
    </row>
    <row r="9" spans="1:17" ht="15">
      <c r="A9" s="22">
        <v>10</v>
      </c>
      <c r="B9" s="22">
        <v>5</v>
      </c>
      <c r="C9" s="21" t="s">
        <v>41</v>
      </c>
      <c r="D9" s="22" t="s">
        <v>35</v>
      </c>
      <c r="E9" s="22">
        <v>2024</v>
      </c>
      <c r="F9" s="29">
        <v>600000</v>
      </c>
      <c r="G9" s="22" t="s">
        <v>42</v>
      </c>
      <c r="H9" s="22"/>
      <c r="I9" s="22"/>
    </row>
    <row r="10" spans="1:17" ht="15">
      <c r="A10" s="22">
        <v>9</v>
      </c>
      <c r="B10" s="22">
        <v>6</v>
      </c>
      <c r="C10" s="21" t="s">
        <v>84</v>
      </c>
      <c r="D10" s="22" t="s">
        <v>35</v>
      </c>
      <c r="E10" s="22">
        <v>2024</v>
      </c>
      <c r="F10" s="29">
        <v>200000</v>
      </c>
      <c r="G10" s="22" t="s">
        <v>42</v>
      </c>
      <c r="H10" s="22"/>
      <c r="I10" s="22"/>
    </row>
    <row r="11" spans="1:17" ht="15">
      <c r="A11" s="22">
        <v>9</v>
      </c>
      <c r="B11" s="22">
        <v>7</v>
      </c>
      <c r="C11" s="21" t="s">
        <v>83</v>
      </c>
      <c r="D11" s="22" t="s">
        <v>35</v>
      </c>
      <c r="E11" s="22">
        <v>2024</v>
      </c>
      <c r="F11" s="29">
        <v>200000</v>
      </c>
      <c r="G11" s="22" t="s">
        <v>42</v>
      </c>
      <c r="H11" s="22"/>
      <c r="I11" s="22"/>
    </row>
    <row r="12" spans="1:17" ht="15.75">
      <c r="A12" s="23"/>
      <c r="B12" s="23"/>
      <c r="C12" s="23"/>
      <c r="D12" s="24" t="s">
        <v>2</v>
      </c>
      <c r="E12" s="25"/>
      <c r="F12" s="30">
        <f>SUM(F5:F11)</f>
        <v>1950000</v>
      </c>
      <c r="G12" s="23"/>
      <c r="H12" s="23"/>
      <c r="I12" s="23"/>
    </row>
  </sheetData>
  <mergeCells count="2">
    <mergeCell ref="A1:I1"/>
    <mergeCell ref="F2:I2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2024</vt:lpstr>
      <vt:lpstr>2025</vt:lpstr>
      <vt:lpstr>2026</vt:lpstr>
      <vt:lpstr>PNRR</vt:lpstr>
      <vt:lpstr>Inseribilità</vt:lpstr>
    </vt:vector>
  </TitlesOfParts>
  <Company>COMUNE DI BEDOLLO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Oliviero</dc:creator>
  <cp:lastModifiedBy>Groff Alessandra (Palù del Fersina)</cp:lastModifiedBy>
  <cp:lastPrinted>2023-07-04T13:10:35Z</cp:lastPrinted>
  <dcterms:created xsi:type="dcterms:W3CDTF">2007-11-07T13:07:46Z</dcterms:created>
  <dcterms:modified xsi:type="dcterms:W3CDTF">2023-07-06T09:52:35Z</dcterms:modified>
</cp:coreProperties>
</file>