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170" windowHeight="4710"/>
  </bookViews>
  <sheets>
    <sheet name="2023" sheetId="2" r:id="rId1"/>
    <sheet name="2024" sheetId="3" r:id="rId2"/>
    <sheet name="2025" sheetId="5" r:id="rId3"/>
    <sheet name="Inseribilità" sheetId="7" r:id="rId4"/>
  </sheets>
  <calcPr calcId="145621"/>
</workbook>
</file>

<file path=xl/calcChain.xml><?xml version="1.0" encoding="utf-8"?>
<calcChain xmlns="http://schemas.openxmlformats.org/spreadsheetml/2006/main">
  <c r="J27" i="2" l="1"/>
  <c r="K27" i="2" s="1"/>
  <c r="O14" i="2" l="1"/>
  <c r="P14" i="2" s="1"/>
  <c r="M20" i="5" l="1"/>
  <c r="I20" i="5"/>
  <c r="O19" i="5"/>
  <c r="N18" i="5"/>
  <c r="N20" i="5" s="1"/>
  <c r="M18" i="5"/>
  <c r="L18" i="5"/>
  <c r="L20" i="5" s="1"/>
  <c r="K18" i="5"/>
  <c r="K20" i="5" s="1"/>
  <c r="J18" i="5"/>
  <c r="J20" i="5" s="1"/>
  <c r="I18" i="5"/>
  <c r="H18" i="5"/>
  <c r="H20" i="5" s="1"/>
  <c r="G18" i="5"/>
  <c r="G20" i="5" s="1"/>
  <c r="F18" i="5"/>
  <c r="F20" i="5" s="1"/>
  <c r="E18" i="5"/>
  <c r="E20" i="5" s="1"/>
  <c r="D18" i="5"/>
  <c r="D20" i="5" s="1"/>
  <c r="C18" i="5"/>
  <c r="C20" i="5" s="1"/>
  <c r="B18" i="5"/>
  <c r="O17" i="5"/>
  <c r="P17" i="5" s="1"/>
  <c r="O16" i="5"/>
  <c r="P16" i="5" s="1"/>
  <c r="O15" i="5"/>
  <c r="P15" i="5" s="1"/>
  <c r="O14" i="5"/>
  <c r="P14" i="5" s="1"/>
  <c r="O13" i="5"/>
  <c r="P13" i="5" s="1"/>
  <c r="O12" i="5"/>
  <c r="P12" i="5" s="1"/>
  <c r="P11" i="5"/>
  <c r="O11" i="5"/>
  <c r="O10" i="5"/>
  <c r="O9" i="5"/>
  <c r="P9" i="5" s="1"/>
  <c r="O8" i="5"/>
  <c r="P8" i="5" s="1"/>
  <c r="O7" i="5"/>
  <c r="P7" i="5" s="1"/>
  <c r="O6" i="5"/>
  <c r="P6" i="5" s="1"/>
  <c r="O5" i="5"/>
  <c r="P5" i="5" s="1"/>
  <c r="O4" i="5"/>
  <c r="P4" i="5" s="1"/>
  <c r="O3" i="5"/>
  <c r="P3" i="5" s="1"/>
  <c r="F20" i="3"/>
  <c r="O19" i="3"/>
  <c r="N18" i="3"/>
  <c r="N20" i="3" s="1"/>
  <c r="M18" i="3"/>
  <c r="M20" i="3" s="1"/>
  <c r="L18" i="3"/>
  <c r="L20" i="3" s="1"/>
  <c r="K18" i="3"/>
  <c r="K20" i="3" s="1"/>
  <c r="J18" i="3"/>
  <c r="J20" i="3" s="1"/>
  <c r="I18" i="3"/>
  <c r="I20" i="3" s="1"/>
  <c r="H18" i="3"/>
  <c r="H20" i="3" s="1"/>
  <c r="G18" i="3"/>
  <c r="G20" i="3" s="1"/>
  <c r="F18" i="3"/>
  <c r="E18" i="3"/>
  <c r="E20" i="3" s="1"/>
  <c r="D18" i="3"/>
  <c r="D20" i="3" s="1"/>
  <c r="C18" i="3"/>
  <c r="C20" i="3" s="1"/>
  <c r="B18" i="3"/>
  <c r="O17" i="3"/>
  <c r="P17" i="3" s="1"/>
  <c r="O16" i="3"/>
  <c r="P16" i="3" s="1"/>
  <c r="O15" i="3"/>
  <c r="P15" i="3" s="1"/>
  <c r="O14" i="3"/>
  <c r="P14" i="3" s="1"/>
  <c r="O13" i="3"/>
  <c r="P13" i="3" s="1"/>
  <c r="O12" i="3"/>
  <c r="P12" i="3" s="1"/>
  <c r="O11" i="3"/>
  <c r="P11" i="3" s="1"/>
  <c r="O10" i="3"/>
  <c r="O9" i="3"/>
  <c r="P9" i="3" s="1"/>
  <c r="O8" i="3"/>
  <c r="P8" i="3" s="1"/>
  <c r="O7" i="3"/>
  <c r="P7" i="3" s="1"/>
  <c r="O6" i="3"/>
  <c r="P6" i="3" s="1"/>
  <c r="O5" i="3"/>
  <c r="P5" i="3" s="1"/>
  <c r="O4" i="3"/>
  <c r="P4" i="3" s="1"/>
  <c r="O3" i="3"/>
  <c r="F21" i="2"/>
  <c r="F23" i="2" s="1"/>
  <c r="O18" i="5" l="1"/>
  <c r="P18" i="5" s="1"/>
  <c r="O18" i="3"/>
  <c r="P18" i="3" s="1"/>
  <c r="P3" i="3"/>
  <c r="I21" i="2"/>
  <c r="O20" i="5" l="1"/>
  <c r="O20" i="3"/>
  <c r="H21" i="2"/>
  <c r="B21" i="2"/>
  <c r="M21" i="2"/>
  <c r="I30" i="2" l="1"/>
  <c r="K28" i="2"/>
  <c r="K29" i="2"/>
  <c r="E21" i="2" l="1"/>
  <c r="K26" i="2" l="1"/>
  <c r="K30" i="2" s="1"/>
  <c r="J30" i="2"/>
  <c r="O20" i="2" l="1"/>
  <c r="P20" i="2" s="1"/>
  <c r="O22" i="2"/>
  <c r="C21" i="2"/>
  <c r="D21" i="2"/>
  <c r="G21" i="2"/>
  <c r="J21" i="2"/>
  <c r="K21" i="2"/>
  <c r="L21" i="2"/>
  <c r="N21" i="2"/>
  <c r="F11" i="7" l="1"/>
  <c r="O18" i="2" l="1"/>
  <c r="P18" i="2" s="1"/>
  <c r="K23" i="2"/>
  <c r="O19" i="2" l="1"/>
  <c r="P19" i="2" s="1"/>
  <c r="G23" i="2" l="1"/>
  <c r="H23" i="2"/>
  <c r="D23" i="2"/>
  <c r="E23" i="2"/>
  <c r="I23" i="2"/>
  <c r="J23" i="2"/>
  <c r="L23" i="2"/>
  <c r="M23" i="2"/>
  <c r="N23" i="2"/>
  <c r="O13" i="2" l="1"/>
  <c r="P13" i="2" s="1"/>
  <c r="C23" i="2" l="1"/>
  <c r="O17" i="2"/>
  <c r="P17" i="2" s="1"/>
  <c r="O16" i="2"/>
  <c r="P16" i="2" s="1"/>
  <c r="O12" i="2"/>
  <c r="P12" i="2" s="1"/>
  <c r="O15" i="2"/>
  <c r="P15" i="2" s="1"/>
  <c r="O11" i="2"/>
  <c r="P11" i="2" s="1"/>
  <c r="O10" i="2"/>
  <c r="P10" i="2" s="1"/>
  <c r="O9" i="2"/>
  <c r="O8" i="2"/>
  <c r="O7" i="2"/>
  <c r="P7" i="2" s="1"/>
  <c r="O6" i="2"/>
  <c r="P6" i="2" s="1"/>
  <c r="O5" i="2"/>
  <c r="P5" i="2" s="1"/>
  <c r="O4" i="2"/>
  <c r="O3" i="2"/>
  <c r="O21" i="2" l="1"/>
  <c r="P21" i="2" s="1"/>
  <c r="P9" i="2"/>
  <c r="P8" i="2"/>
  <c r="P4" i="2"/>
  <c r="P3" i="2"/>
  <c r="O23" i="2" l="1"/>
</calcChain>
</file>

<file path=xl/sharedStrings.xml><?xml version="1.0" encoding="utf-8"?>
<sst xmlns="http://schemas.openxmlformats.org/spreadsheetml/2006/main" count="208" uniqueCount="79">
  <si>
    <t>Attrezzature informatiche - 3022</t>
  </si>
  <si>
    <t>Importo di spesa</t>
  </si>
  <si>
    <t>TOTALE</t>
  </si>
  <si>
    <t>Oneri di concessione cap. 1135</t>
  </si>
  <si>
    <t>Acquisto e permuta terreni - 3700</t>
  </si>
  <si>
    <t xml:space="preserve">Avanzo </t>
  </si>
  <si>
    <t>Spesa per incarichi progetti opere pubbliche 3018</t>
  </si>
  <si>
    <t>Manutenzione centrale idroellettrica - 3727</t>
  </si>
  <si>
    <t>Asfaltature e ripristini stradali abbellimento arredo urbano - 3731</t>
  </si>
  <si>
    <t>Incarichi iniziative socio culturali - 3040</t>
  </si>
  <si>
    <t>Iniziative culturali di parte straordinaria - 3043</t>
  </si>
  <si>
    <t>Manutenzione patrimonio comunale - 3017</t>
  </si>
  <si>
    <t xml:space="preserve"> </t>
  </si>
  <si>
    <t>Conferimento capitale sociale Panarotta S.p.A. - 3728</t>
  </si>
  <si>
    <t>DISPONIBILITA'</t>
  </si>
  <si>
    <t>DISP. RESIDUA</t>
  </si>
  <si>
    <t xml:space="preserve">Vendita immobili cap. 1102 </t>
  </si>
  <si>
    <t>GAL Progetto Leader - cap. 1104</t>
  </si>
  <si>
    <t>Budget 2020 cap. 1139</t>
  </si>
  <si>
    <t>Acquisto manutenzione attrezzature cantiere - 3025</t>
  </si>
  <si>
    <t>Trasferimenti parte capitale scuola primaria - cap. 3056</t>
  </si>
  <si>
    <t>OPERE PUBBLICHE 2024</t>
  </si>
  <si>
    <t>Contributo Regione cap. 1164 -1165</t>
  </si>
  <si>
    <r>
      <t xml:space="preserve">Contributo PAT </t>
    </r>
    <r>
      <rPr>
        <b/>
        <sz val="7"/>
        <rFont val="Arial"/>
        <family val="2"/>
      </rPr>
      <t>cap. 1106</t>
    </r>
  </si>
  <si>
    <t>Ex fim 60% cap. 1126</t>
  </si>
  <si>
    <t>Spesa investimento G.A. polizia locale - 2281</t>
  </si>
  <si>
    <t>Trasferimenti parte capitale scuola second. - cap. 3054</t>
  </si>
  <si>
    <t>PROGRAMMA TRIENNALE DELLE OPERE PUBBLICHE 2022-2024 - PRIMA SECONDA OPERE SENZA FINANZIAMENTO</t>
  </si>
  <si>
    <t>Categoria-Missione (1-17)</t>
  </si>
  <si>
    <t>Elenco descrittivo dei lavori</t>
  </si>
  <si>
    <t>Conformità urbanistica, paesistica, ambientale (altre autorizzazione obbligatorie)</t>
  </si>
  <si>
    <t>Arco temporale di validità del programma</t>
  </si>
  <si>
    <t>Spesa totale</t>
  </si>
  <si>
    <t>Inseribilità</t>
  </si>
  <si>
    <t>Asfaltature – messa in sicurezza viabilità comunale</t>
  </si>
  <si>
    <t>Sistemazione cimitero</t>
  </si>
  <si>
    <t>Sentiero tematico sull'attività mineraria</t>
  </si>
  <si>
    <t>Sì</t>
  </si>
  <si>
    <t>Manutenzione parco giochi</t>
  </si>
  <si>
    <t>Priorità per intervento</t>
  </si>
  <si>
    <t>Anno previsto per l'ultimazione dei lavori</t>
  </si>
  <si>
    <t>Budget 2021 - cap. 1140</t>
  </si>
  <si>
    <t>Messa in sicurezza ponte sul Rio Lenzi</t>
  </si>
  <si>
    <t>Messa in sicurezza viabilità comunale</t>
  </si>
  <si>
    <t xml:space="preserve">Sì </t>
  </si>
  <si>
    <t>Gestione associata custodi forestali - cap. 1484</t>
  </si>
  <si>
    <t>Manutenzione straordinaria strade comunali cap. 3744</t>
  </si>
  <si>
    <t>Budget - Fondo investimenti ex art 11 LP 36/93 e s.m. 2021-2025 Provvedimento 357 del 05.03.2021 e 2031 del 26.11.2021</t>
  </si>
  <si>
    <t xml:space="preserve">Usati  </t>
  </si>
  <si>
    <t>Rimangono</t>
  </si>
  <si>
    <t xml:space="preserve">Concesso </t>
  </si>
  <si>
    <t>Fondo strat. comunità cap. 1119</t>
  </si>
  <si>
    <t>PIANO VALLATA BIM ADIGE</t>
  </si>
  <si>
    <t>Deliberan. 40 del 24.05.2022</t>
  </si>
  <si>
    <t>TOTALE A DISPOSIZIONE PER VARIAZIONI DI BILANCIO</t>
  </si>
  <si>
    <t xml:space="preserve">Canone aggiuntivo Bim cap. 1112 </t>
  </si>
  <si>
    <t>Contributo Bim cap. 1195 - 1186 - 1180</t>
  </si>
  <si>
    <t>ICT gestione associata - 3024</t>
  </si>
  <si>
    <t>OPERE PUBBLICHE 2025</t>
  </si>
  <si>
    <t>Interventi risparmio energetico edifici di proprietà pubblica cap. 3752</t>
  </si>
  <si>
    <r>
      <t xml:space="preserve">Contributo PAT </t>
    </r>
    <r>
      <rPr>
        <b/>
        <sz val="7"/>
        <rFont val="Arial"/>
        <family val="2"/>
      </rPr>
      <t>cap. 1106 cap. 1196</t>
    </r>
  </si>
  <si>
    <t>Manutenzione patrimonio comunale cap. 3017</t>
  </si>
  <si>
    <t>ICT gestione associata cap. 3024</t>
  </si>
  <si>
    <t>Attrezzature informatiche cap. 3022</t>
  </si>
  <si>
    <t>Acquisto manutenzione attrezzature cantiere cap. 3025</t>
  </si>
  <si>
    <t>Acquisto e permuta terreni cap. 3700</t>
  </si>
  <si>
    <t>Spesa per incarichi progetti opere pubbliche cap. 3018</t>
  </si>
  <si>
    <t>Incarichi iniziative socio culturali cap. 3040</t>
  </si>
  <si>
    <t>Iniziative culturali di parte straordinaria cap. 3043</t>
  </si>
  <si>
    <t>Asfaltature e ripristini stradali abbellimento arredo urbano cap. 3731</t>
  </si>
  <si>
    <t>Efficientamento energetico cap. 3725</t>
  </si>
  <si>
    <t>Manutenzione centrale idroellettrica cap. 3727</t>
  </si>
  <si>
    <t>Conferimento capitale sociale Panarotta S.p.A. cap. 3728</t>
  </si>
  <si>
    <t>CANONE AGGIUNTIVO BIM</t>
  </si>
  <si>
    <t>PROGRAMMA TRIENNALE DELLE OPERE PUBBLICHE 2023-2025 - PRIMA PARTE OPERE CON FINANZIAMENTO</t>
  </si>
  <si>
    <t>OPERE PUBBLICHE 2023</t>
  </si>
  <si>
    <t>(€ 93.214,00 del. G.P. 1649 del 16.09.2022)</t>
  </si>
  <si>
    <t>BIM SOVA 2023</t>
  </si>
  <si>
    <t>Richiesta pec senza documentazione spesa sostentua  indicare parte corrente o capitale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</si>
</sst>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_-;\-* #,##0_-;_-* &quot;-&quot;_-;_-@_-"/>
    <numFmt numFmtId="165" formatCode="_-* #,##0.00_-;\-* #,##0.00_-;_-* &quot;-&quot;??_-;_-@_-"/>
    <numFmt numFmtId="166" formatCode="_-&quot;L.&quot;\ * #,##0.00_-;\-&quot;L.&quot;\ * #,##0.00_-;_-&quot;L.&quot;\ * &quot;-&quot;??_-;_-@_-"/>
    <numFmt numFmtId="167" formatCode="_-[$€-2]\ * #,##0.00_-;\-[$€-2]\ * #,##0.00_-;_-[$€-2]\ * &quot;-&quot;??_-;_-@_-"/>
    <numFmt numFmtId="168" formatCode="_-[$€]\ * #,##0.00_-;\-[$€]\ * #,##0.00_-;_-[$€]\ * &quot;-&quot;??_-;_-@_-"/>
    <numFmt numFmtId="169" formatCode="_-[$€-410]\ * #,##0.00_-;\-[$€-410]\ * #,##0.00_-;_-[$€-410]\ * &quot;-&quot;??_-;_-@_-"/>
    <numFmt numFmtId="170" formatCode="_-* #,##0.00\ [$€-410]_-;\-* #,##0.00\ [$€-410]_-;_-* &quot;-&quot;??\ [$€-410]_-;_-@_-"/>
    <numFmt numFmtId="171" formatCode="[$€-2]\ #,##0.00;[Red]\-[$€-2]\ #,##0.00"/>
  </numFmts>
  <fonts count="1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2"/>
      <name val="Ti"/>
    </font>
    <font>
      <b/>
      <sz val="12"/>
      <name val="Ti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167" fontId="2" fillId="0" borderId="0" xfId="0" applyNumberFormat="1" applyFont="1" applyFill="1" applyBorder="1"/>
    <xf numFmtId="0" fontId="3" fillId="0" borderId="0" xfId="0" applyFont="1" applyFill="1"/>
    <xf numFmtId="169" fontId="3" fillId="0" borderId="0" xfId="0" applyNumberFormat="1" applyFont="1"/>
    <xf numFmtId="169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169" fontId="5" fillId="4" borderId="1" xfId="0" applyNumberFormat="1" applyFont="1" applyFill="1" applyBorder="1" applyAlignment="1">
      <alignment horizontal="center"/>
    </xf>
    <xf numFmtId="169" fontId="5" fillId="3" borderId="1" xfId="0" applyNumberFormat="1" applyFont="1" applyFill="1" applyBorder="1"/>
    <xf numFmtId="0" fontId="5" fillId="5" borderId="1" xfId="0" applyFont="1" applyFill="1" applyBorder="1" applyAlignment="1">
      <alignment wrapText="1"/>
    </xf>
    <xf numFmtId="169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NumberFormat="1" applyFont="1"/>
    <xf numFmtId="0" fontId="4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justify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0" fillId="0" borderId="0" xfId="0" applyBorder="1"/>
    <xf numFmtId="169" fontId="8" fillId="0" borderId="1" xfId="0" applyNumberFormat="1" applyFont="1" applyBorder="1" applyAlignment="1">
      <alignment horizontal="center"/>
    </xf>
    <xf numFmtId="169" fontId="8" fillId="0" borderId="1" xfId="0" applyNumberFormat="1" applyFont="1" applyBorder="1"/>
    <xf numFmtId="169" fontId="9" fillId="0" borderId="3" xfId="0" applyNumberFormat="1" applyFont="1" applyBorder="1"/>
    <xf numFmtId="169" fontId="0" fillId="0" borderId="0" xfId="0" applyNumberFormat="1"/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5" xfId="0" applyFont="1" applyFill="1" applyBorder="1"/>
    <xf numFmtId="0" fontId="3" fillId="6" borderId="6" xfId="0" applyFont="1" applyFill="1" applyBorder="1"/>
    <xf numFmtId="0" fontId="3" fillId="6" borderId="1" xfId="0" applyFont="1" applyFill="1" applyBorder="1"/>
    <xf numFmtId="0" fontId="5" fillId="0" borderId="1" xfId="0" applyFont="1" applyBorder="1"/>
    <xf numFmtId="169" fontId="2" fillId="0" borderId="1" xfId="0" applyNumberFormat="1" applyFont="1" applyBorder="1"/>
    <xf numFmtId="170" fontId="3" fillId="6" borderId="1" xfId="4" applyNumberFormat="1" applyFont="1" applyFill="1" applyBorder="1"/>
    <xf numFmtId="170" fontId="3" fillId="6" borderId="1" xfId="0" applyNumberFormat="1" applyFont="1" applyFill="1" applyBorder="1"/>
    <xf numFmtId="170" fontId="3" fillId="6" borderId="4" xfId="4" applyNumberFormat="1" applyFont="1" applyFill="1" applyBorder="1" applyAlignment="1">
      <alignment horizontal="center"/>
    </xf>
    <xf numFmtId="170" fontId="3" fillId="6" borderId="4" xfId="4" applyNumberFormat="1" applyFont="1" applyFill="1" applyBorder="1" applyAlignment="1"/>
    <xf numFmtId="170" fontId="2" fillId="6" borderId="1" xfId="4" applyNumberFormat="1" applyFont="1" applyFill="1" applyBorder="1" applyAlignment="1"/>
    <xf numFmtId="0" fontId="2" fillId="0" borderId="1" xfId="0" applyFont="1" applyBorder="1"/>
    <xf numFmtId="170" fontId="2" fillId="0" borderId="1" xfId="4" applyNumberFormat="1" applyFont="1" applyBorder="1"/>
    <xf numFmtId="169" fontId="3" fillId="6" borderId="1" xfId="4" applyNumberFormat="1" applyFont="1" applyFill="1" applyBorder="1"/>
    <xf numFmtId="0" fontId="3" fillId="6" borderId="0" xfId="0" applyFont="1" applyFill="1" applyBorder="1"/>
    <xf numFmtId="170" fontId="2" fillId="6" borderId="1" xfId="0" applyNumberFormat="1" applyFont="1" applyFill="1" applyBorder="1"/>
    <xf numFmtId="0" fontId="7" fillId="0" borderId="2" xfId="0" applyFont="1" applyBorder="1" applyAlignment="1">
      <alignment horizontal="center" vertical="center"/>
    </xf>
    <xf numFmtId="171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69" fontId="10" fillId="6" borderId="4" xfId="4" applyNumberFormat="1" applyFont="1" applyFill="1" applyBorder="1" applyAlignment="1">
      <alignment horizontal="center"/>
    </xf>
    <xf numFmtId="169" fontId="10" fillId="6" borderId="5" xfId="4" applyNumberFormat="1" applyFont="1" applyFill="1" applyBorder="1" applyAlignment="1">
      <alignment horizontal="center"/>
    </xf>
    <xf numFmtId="169" fontId="10" fillId="6" borderId="6" xfId="4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justify"/>
    </xf>
    <xf numFmtId="169" fontId="5" fillId="6" borderId="1" xfId="2" applyNumberFormat="1" applyFont="1" applyFill="1" applyBorder="1" applyAlignment="1">
      <alignment horizontal="center" vertical="center"/>
    </xf>
    <xf numFmtId="169" fontId="5" fillId="6" borderId="1" xfId="0" applyNumberFormat="1" applyFont="1" applyFill="1" applyBorder="1" applyAlignment="1">
      <alignment horizontal="center" vertical="center"/>
    </xf>
    <xf numFmtId="169" fontId="5" fillId="6" borderId="1" xfId="3" applyNumberFormat="1" applyFont="1" applyFill="1" applyBorder="1" applyAlignment="1">
      <alignment horizontal="center" vertical="center"/>
    </xf>
    <xf numFmtId="169" fontId="5" fillId="6" borderId="1" xfId="4" applyNumberFormat="1" applyFont="1" applyFill="1" applyBorder="1" applyAlignment="1">
      <alignment horizontal="center" vertical="center"/>
    </xf>
  </cellXfs>
  <cellStyles count="5">
    <cellStyle name="Euro" xfId="1"/>
    <cellStyle name="Migliaia" xfId="2" builtinId="3"/>
    <cellStyle name="Migliaia [0]" xfId="3" builtinId="6"/>
    <cellStyle name="Normale" xfId="0" builtinId="0"/>
    <cellStyle name="Valuta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30"/>
  <sheetViews>
    <sheetView tabSelected="1" zoomScaleNormal="100" workbookViewId="0">
      <selection activeCell="F2" sqref="F2"/>
    </sheetView>
  </sheetViews>
  <sheetFormatPr defaultRowHeight="12"/>
  <cols>
    <col min="1" max="1" width="20.28515625" style="1" customWidth="1"/>
    <col min="2" max="2" width="11.85546875" style="1" bestFit="1" customWidth="1"/>
    <col min="3" max="3" width="11.140625" style="1" bestFit="1" customWidth="1"/>
    <col min="4" max="4" width="12.42578125" style="1" bestFit="1" customWidth="1"/>
    <col min="5" max="5" width="10.28515625" style="1" bestFit="1" customWidth="1"/>
    <col min="6" max="6" width="11.5703125" style="1" customWidth="1"/>
    <col min="7" max="7" width="10.42578125" style="1" bestFit="1" customWidth="1"/>
    <col min="8" max="8" width="11.140625" style="1" bestFit="1" customWidth="1"/>
    <col min="9" max="11" width="12.42578125" style="1" bestFit="1" customWidth="1"/>
    <col min="12" max="12" width="11.42578125" style="1" customWidth="1"/>
    <col min="13" max="13" width="11.42578125" style="1" bestFit="1" customWidth="1"/>
    <col min="14" max="14" width="12" style="1" customWidth="1"/>
    <col min="15" max="15" width="11.140625" style="1" bestFit="1" customWidth="1"/>
    <col min="16" max="16" width="12.42578125" style="1" bestFit="1" customWidth="1"/>
    <col min="17" max="17" width="15.42578125" style="1" bestFit="1" customWidth="1"/>
    <col min="18" max="16384" width="9.140625" style="1"/>
  </cols>
  <sheetData>
    <row r="1" spans="1:144" ht="15.75">
      <c r="A1" s="50" t="s">
        <v>74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44" ht="45">
      <c r="A2" s="13" t="s">
        <v>75</v>
      </c>
      <c r="B2" s="14" t="s">
        <v>1</v>
      </c>
      <c r="C2" s="15" t="s">
        <v>60</v>
      </c>
      <c r="D2" s="15" t="s">
        <v>22</v>
      </c>
      <c r="E2" s="15" t="s">
        <v>51</v>
      </c>
      <c r="F2" s="15" t="s">
        <v>17</v>
      </c>
      <c r="G2" s="15" t="s">
        <v>18</v>
      </c>
      <c r="H2" s="15" t="s">
        <v>41</v>
      </c>
      <c r="I2" s="15" t="s">
        <v>3</v>
      </c>
      <c r="J2" s="15" t="s">
        <v>5</v>
      </c>
      <c r="K2" s="20" t="s">
        <v>24</v>
      </c>
      <c r="L2" s="16" t="s">
        <v>55</v>
      </c>
      <c r="M2" s="15" t="s">
        <v>56</v>
      </c>
      <c r="N2" s="16" t="s">
        <v>16</v>
      </c>
      <c r="O2" s="17" t="s">
        <v>2</v>
      </c>
    </row>
    <row r="3" spans="1:144" ht="22.5">
      <c r="A3" s="9" t="s">
        <v>61</v>
      </c>
      <c r="B3" s="10">
        <v>25000</v>
      </c>
      <c r="C3" s="60"/>
      <c r="D3" s="60"/>
      <c r="E3" s="60"/>
      <c r="F3" s="60"/>
      <c r="G3" s="60"/>
      <c r="H3" s="61" t="s">
        <v>12</v>
      </c>
      <c r="I3" s="60">
        <v>3000</v>
      </c>
      <c r="J3" s="60"/>
      <c r="K3" s="60">
        <v>22000</v>
      </c>
      <c r="L3" s="61" t="s">
        <v>12</v>
      </c>
      <c r="M3" s="61"/>
      <c r="N3" s="61"/>
      <c r="O3" s="60">
        <f>SUM(C3:N3)</f>
        <v>25000</v>
      </c>
      <c r="P3" s="4">
        <f>B3-O3</f>
        <v>0</v>
      </c>
    </row>
    <row r="4" spans="1:144" ht="22.5">
      <c r="A4" s="11" t="s">
        <v>62</v>
      </c>
      <c r="B4" s="10">
        <v>2174</v>
      </c>
      <c r="C4" s="61"/>
      <c r="D4" s="61"/>
      <c r="E4" s="61"/>
      <c r="F4" s="61"/>
      <c r="G4" s="61"/>
      <c r="H4" s="62" t="s">
        <v>12</v>
      </c>
      <c r="I4" s="60" t="s">
        <v>12</v>
      </c>
      <c r="J4" s="61"/>
      <c r="K4" s="61">
        <v>2174</v>
      </c>
      <c r="L4" s="61"/>
      <c r="M4" s="61"/>
      <c r="N4" s="61"/>
      <c r="O4" s="60">
        <f>SUM(C4:N4)</f>
        <v>2174</v>
      </c>
      <c r="P4" s="4">
        <f>B4-O4</f>
        <v>0</v>
      </c>
    </row>
    <row r="5" spans="1:144" ht="22.5">
      <c r="A5" s="9" t="s">
        <v>63</v>
      </c>
      <c r="B5" s="10">
        <v>3000</v>
      </c>
      <c r="C5" s="61"/>
      <c r="D5" s="61"/>
      <c r="E5" s="61"/>
      <c r="F5" s="61"/>
      <c r="G5" s="61"/>
      <c r="H5" s="60"/>
      <c r="I5" s="60"/>
      <c r="J5" s="61"/>
      <c r="K5" s="61">
        <v>3000</v>
      </c>
      <c r="L5" s="61"/>
      <c r="M5" s="61"/>
      <c r="N5" s="61"/>
      <c r="O5" s="60">
        <f>SUM(C5:N5)</f>
        <v>3000</v>
      </c>
      <c r="P5" s="4">
        <f>B5-O5</f>
        <v>0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3"/>
      <c r="EF5" s="3"/>
      <c r="EG5" s="3"/>
      <c r="EH5" s="3"/>
      <c r="EI5" s="3"/>
      <c r="EJ5" s="3"/>
      <c r="EK5" s="3"/>
      <c r="EL5" s="3"/>
      <c r="EM5" s="3"/>
      <c r="EN5" s="3"/>
    </row>
    <row r="6" spans="1:144" ht="24" customHeight="1">
      <c r="A6" s="9" t="s">
        <v>64</v>
      </c>
      <c r="B6" s="10">
        <v>3000</v>
      </c>
      <c r="C6" s="61"/>
      <c r="D6" s="61"/>
      <c r="E6" s="61"/>
      <c r="F6" s="61"/>
      <c r="G6" s="61"/>
      <c r="H6" s="61"/>
      <c r="I6" s="60"/>
      <c r="J6" s="63"/>
      <c r="K6" s="63">
        <v>3000</v>
      </c>
      <c r="L6" s="61"/>
      <c r="M6" s="61"/>
      <c r="N6" s="61"/>
      <c r="O6" s="60">
        <f>SUM(C6:N6)</f>
        <v>3000</v>
      </c>
      <c r="P6" s="4">
        <f>B6-O6</f>
        <v>0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3"/>
      <c r="EF6" s="3"/>
      <c r="EG6" s="3"/>
      <c r="EH6" s="3"/>
      <c r="EI6" s="3"/>
      <c r="EJ6" s="3"/>
      <c r="EK6" s="3"/>
      <c r="EL6" s="3"/>
      <c r="EM6" s="3"/>
      <c r="EN6" s="3"/>
    </row>
    <row r="7" spans="1:144" ht="22.5">
      <c r="A7" s="9" t="s">
        <v>65</v>
      </c>
      <c r="B7" s="10">
        <v>3000</v>
      </c>
      <c r="C7" s="61"/>
      <c r="D7" s="61"/>
      <c r="E7" s="61"/>
      <c r="F7" s="61"/>
      <c r="G7" s="61"/>
      <c r="H7" s="61" t="s">
        <v>12</v>
      </c>
      <c r="I7" s="61"/>
      <c r="J7" s="61"/>
      <c r="K7" s="61"/>
      <c r="L7" s="61"/>
      <c r="M7" s="61"/>
      <c r="N7" s="61">
        <v>3000</v>
      </c>
      <c r="O7" s="60">
        <f>SUM(C7:N7)</f>
        <v>3000</v>
      </c>
      <c r="P7" s="4">
        <f>B7-O7</f>
        <v>0</v>
      </c>
    </row>
    <row r="8" spans="1:144" ht="22.5">
      <c r="A8" s="11" t="s">
        <v>71</v>
      </c>
      <c r="B8" s="10">
        <v>12885.36</v>
      </c>
      <c r="C8" s="61" t="s">
        <v>12</v>
      </c>
      <c r="D8" s="61"/>
      <c r="E8" s="61"/>
      <c r="F8" s="61"/>
      <c r="G8" s="61"/>
      <c r="H8" s="62"/>
      <c r="I8" s="60"/>
      <c r="J8" s="61"/>
      <c r="K8" s="61">
        <v>140.03</v>
      </c>
      <c r="L8" s="61">
        <v>12745.33</v>
      </c>
      <c r="M8" s="61"/>
      <c r="N8" s="61"/>
      <c r="O8" s="60">
        <f>SUM(C8:N8)</f>
        <v>12885.36</v>
      </c>
      <c r="P8" s="4">
        <f>B8-O8</f>
        <v>0</v>
      </c>
    </row>
    <row r="9" spans="1:144" ht="23.25" customHeight="1">
      <c r="A9" s="11" t="s">
        <v>66</v>
      </c>
      <c r="B9" s="10">
        <v>5000</v>
      </c>
      <c r="C9" s="61" t="s">
        <v>12</v>
      </c>
      <c r="D9" s="61"/>
      <c r="E9" s="61"/>
      <c r="F9" s="61"/>
      <c r="G9" s="61"/>
      <c r="H9" s="62" t="s">
        <v>12</v>
      </c>
      <c r="I9" s="60" t="s">
        <v>12</v>
      </c>
      <c r="J9" s="61"/>
      <c r="K9" s="61">
        <v>5000</v>
      </c>
      <c r="L9" s="61" t="s">
        <v>12</v>
      </c>
      <c r="M9" s="61"/>
      <c r="N9" s="61" t="s">
        <v>12</v>
      </c>
      <c r="O9" s="60">
        <f>SUM(C9:N9)</f>
        <v>5000</v>
      </c>
      <c r="P9" s="4">
        <f>B9-O9</f>
        <v>0</v>
      </c>
    </row>
    <row r="10" spans="1:144" ht="22.5">
      <c r="A10" s="11" t="s">
        <v>67</v>
      </c>
      <c r="B10" s="10">
        <v>3000</v>
      </c>
      <c r="C10" s="61"/>
      <c r="D10" s="61"/>
      <c r="E10" s="61"/>
      <c r="F10" s="61"/>
      <c r="G10" s="61"/>
      <c r="H10" s="62"/>
      <c r="I10" s="60" t="s">
        <v>12</v>
      </c>
      <c r="J10" s="61"/>
      <c r="K10" s="61" t="s">
        <v>12</v>
      </c>
      <c r="L10" s="61">
        <v>3000</v>
      </c>
      <c r="M10" s="61"/>
      <c r="N10" s="61"/>
      <c r="O10" s="60">
        <f>SUM(C10:N10)</f>
        <v>3000</v>
      </c>
      <c r="P10" s="4">
        <f>B10-O10</f>
        <v>0</v>
      </c>
    </row>
    <row r="11" spans="1:144" ht="22.5">
      <c r="A11" s="11" t="s">
        <v>68</v>
      </c>
      <c r="B11" s="10">
        <v>5000</v>
      </c>
      <c r="C11" s="61"/>
      <c r="D11" s="61"/>
      <c r="E11" s="61"/>
      <c r="F11" s="61"/>
      <c r="G11" s="61"/>
      <c r="H11" s="62" t="s">
        <v>12</v>
      </c>
      <c r="I11" s="60" t="s">
        <v>12</v>
      </c>
      <c r="J11" s="61"/>
      <c r="K11" s="61" t="s">
        <v>12</v>
      </c>
      <c r="L11" s="61">
        <v>5000</v>
      </c>
      <c r="M11" s="61"/>
      <c r="N11" s="61"/>
      <c r="O11" s="60">
        <f>SUM(C11:N11)</f>
        <v>5000</v>
      </c>
      <c r="P11" s="4">
        <f>B11-O11</f>
        <v>0</v>
      </c>
    </row>
    <row r="12" spans="1:144" ht="33.75">
      <c r="A12" s="11" t="s">
        <v>69</v>
      </c>
      <c r="B12" s="10">
        <v>30000</v>
      </c>
      <c r="C12" s="61"/>
      <c r="D12" s="61"/>
      <c r="E12" s="61"/>
      <c r="F12" s="61"/>
      <c r="G12" s="61"/>
      <c r="H12" s="62" t="s">
        <v>12</v>
      </c>
      <c r="I12" s="60"/>
      <c r="J12" s="61"/>
      <c r="K12" s="61"/>
      <c r="L12" s="61">
        <v>30000</v>
      </c>
      <c r="M12" s="61"/>
      <c r="N12" s="61"/>
      <c r="O12" s="60">
        <f>SUM(C12:N12)</f>
        <v>30000</v>
      </c>
      <c r="P12" s="4">
        <f>B12-O12</f>
        <v>0</v>
      </c>
    </row>
    <row r="13" spans="1:144" ht="21.75" customHeight="1">
      <c r="A13" s="11" t="s">
        <v>70</v>
      </c>
      <c r="B13" s="10">
        <v>50000</v>
      </c>
      <c r="C13" s="61">
        <v>50000</v>
      </c>
      <c r="D13" s="61"/>
      <c r="E13" s="61"/>
      <c r="F13" s="61"/>
      <c r="G13" s="61"/>
      <c r="H13" s="62" t="s">
        <v>12</v>
      </c>
      <c r="I13" s="60"/>
      <c r="J13" s="61"/>
      <c r="K13" s="61" t="s">
        <v>12</v>
      </c>
      <c r="L13" s="61"/>
      <c r="M13" s="61"/>
      <c r="N13" s="61"/>
      <c r="O13" s="60">
        <f>SUM(C13:N13)</f>
        <v>50000</v>
      </c>
      <c r="P13" s="4">
        <f>B13-O13</f>
        <v>0</v>
      </c>
      <c r="Q13" s="4"/>
    </row>
    <row r="14" spans="1:144" ht="34.5" customHeight="1">
      <c r="A14" s="11" t="s">
        <v>59</v>
      </c>
      <c r="B14" s="10">
        <v>20500</v>
      </c>
      <c r="C14" s="61">
        <v>20500</v>
      </c>
      <c r="D14" s="61"/>
      <c r="E14" s="61"/>
      <c r="F14" s="61"/>
      <c r="G14" s="61"/>
      <c r="H14" s="62"/>
      <c r="I14" s="60"/>
      <c r="J14" s="61"/>
      <c r="K14" s="61"/>
      <c r="L14" s="61"/>
      <c r="M14" s="61"/>
      <c r="N14" s="61"/>
      <c r="O14" s="60">
        <f>SUM(C14:N14)</f>
        <v>20500</v>
      </c>
      <c r="P14" s="4">
        <f>B14-O14</f>
        <v>0</v>
      </c>
      <c r="Q14" s="4"/>
    </row>
    <row r="15" spans="1:144" ht="33.75">
      <c r="A15" s="11" t="s">
        <v>72</v>
      </c>
      <c r="B15" s="10">
        <v>1650</v>
      </c>
      <c r="C15" s="61"/>
      <c r="D15" s="61"/>
      <c r="E15" s="61"/>
      <c r="F15" s="61"/>
      <c r="G15" s="61"/>
      <c r="H15" s="62"/>
      <c r="I15" s="60"/>
      <c r="J15" s="61"/>
      <c r="K15" s="61">
        <v>1650</v>
      </c>
      <c r="L15" s="61"/>
      <c r="M15" s="61"/>
      <c r="N15" s="61"/>
      <c r="O15" s="60">
        <f>SUM(C15:N15)</f>
        <v>1650</v>
      </c>
      <c r="P15" s="4">
        <f>B15-O15</f>
        <v>0</v>
      </c>
    </row>
    <row r="16" spans="1:144" ht="22.5">
      <c r="A16" s="11" t="s">
        <v>25</v>
      </c>
      <c r="B16" s="10">
        <v>1000</v>
      </c>
      <c r="C16" s="61"/>
      <c r="D16" s="61"/>
      <c r="E16" s="61"/>
      <c r="F16" s="61"/>
      <c r="G16" s="61"/>
      <c r="H16" s="62" t="s">
        <v>12</v>
      </c>
      <c r="I16" s="60"/>
      <c r="J16" s="61"/>
      <c r="K16" s="61">
        <v>1000</v>
      </c>
      <c r="L16" s="61"/>
      <c r="M16" s="61"/>
      <c r="N16" s="61"/>
      <c r="O16" s="60">
        <f>SUM(C16:N16)</f>
        <v>1000</v>
      </c>
      <c r="P16" s="4">
        <f>B16-O16</f>
        <v>0</v>
      </c>
      <c r="Q16" s="4"/>
    </row>
    <row r="17" spans="1:144" ht="21.75" customHeight="1">
      <c r="A17" s="11" t="s">
        <v>20</v>
      </c>
      <c r="B17" s="10">
        <v>1000</v>
      </c>
      <c r="C17" s="61"/>
      <c r="D17" s="61"/>
      <c r="E17" s="61"/>
      <c r="F17" s="61" t="s">
        <v>12</v>
      </c>
      <c r="G17" s="61"/>
      <c r="H17" s="62"/>
      <c r="I17" s="60"/>
      <c r="J17" s="61"/>
      <c r="K17" s="61">
        <v>1000</v>
      </c>
      <c r="L17" s="61"/>
      <c r="M17" s="61"/>
      <c r="N17" s="61"/>
      <c r="O17" s="60">
        <f>SUM(C17:N17)</f>
        <v>1000</v>
      </c>
      <c r="P17" s="4">
        <f>B17-O17</f>
        <v>0</v>
      </c>
      <c r="Q17" s="4"/>
    </row>
    <row r="18" spans="1:144" ht="21.75" customHeight="1">
      <c r="A18" s="11" t="s">
        <v>26</v>
      </c>
      <c r="B18" s="10">
        <v>1000</v>
      </c>
      <c r="C18" s="61"/>
      <c r="D18" s="61"/>
      <c r="E18" s="61"/>
      <c r="F18" s="61" t="s">
        <v>12</v>
      </c>
      <c r="G18" s="61"/>
      <c r="H18" s="62"/>
      <c r="I18" s="60"/>
      <c r="J18" s="61"/>
      <c r="K18" s="61">
        <v>1000</v>
      </c>
      <c r="L18" s="61"/>
      <c r="M18" s="61"/>
      <c r="N18" s="61"/>
      <c r="O18" s="60">
        <f>SUM(C18:N18)</f>
        <v>1000</v>
      </c>
      <c r="P18" s="4">
        <f>B18-O18</f>
        <v>0</v>
      </c>
      <c r="Q18" s="4"/>
    </row>
    <row r="19" spans="1:144" ht="22.5">
      <c r="A19" s="11" t="s">
        <v>45</v>
      </c>
      <c r="B19" s="10">
        <v>1000</v>
      </c>
      <c r="C19" s="61"/>
      <c r="D19" s="61"/>
      <c r="E19" s="61"/>
      <c r="F19" s="61"/>
      <c r="G19" s="61"/>
      <c r="H19" s="62"/>
      <c r="I19" s="60"/>
      <c r="J19" s="61"/>
      <c r="K19" s="61">
        <v>1000</v>
      </c>
      <c r="L19" s="61"/>
      <c r="M19" s="61"/>
      <c r="N19" s="61"/>
      <c r="O19" s="60">
        <f>SUM(C19:N19)</f>
        <v>1000</v>
      </c>
      <c r="P19" s="4">
        <f>B19-O19</f>
        <v>0</v>
      </c>
      <c r="Q19" s="4"/>
      <c r="R19" s="19"/>
    </row>
    <row r="20" spans="1:144" ht="24.75" customHeight="1">
      <c r="A20" s="11" t="s">
        <v>46</v>
      </c>
      <c r="B20" s="10">
        <v>5000</v>
      </c>
      <c r="C20" s="61">
        <v>5000</v>
      </c>
      <c r="D20" s="61"/>
      <c r="E20" s="61"/>
      <c r="F20" s="61"/>
      <c r="G20" s="61"/>
      <c r="H20" s="62"/>
      <c r="I20" s="60"/>
      <c r="J20" s="61"/>
      <c r="K20" s="61"/>
      <c r="L20" s="61"/>
      <c r="M20" s="61"/>
      <c r="N20" s="61"/>
      <c r="O20" s="60">
        <f>SUM(C20:N20)</f>
        <v>5000</v>
      </c>
      <c r="P20" s="4">
        <f>B20-O20</f>
        <v>0</v>
      </c>
      <c r="Q20" s="4"/>
      <c r="R20" s="19"/>
    </row>
    <row r="21" spans="1:144">
      <c r="A21" s="12" t="s">
        <v>2</v>
      </c>
      <c r="B21" s="10">
        <f>SUM(B3:B20)</f>
        <v>173209.36</v>
      </c>
      <c r="C21" s="5">
        <f>SUM(C3:C20)</f>
        <v>75500</v>
      </c>
      <c r="D21" s="5">
        <f>SUM(D3:D19)</f>
        <v>0</v>
      </c>
      <c r="E21" s="5">
        <f>SUM(E3:E20)</f>
        <v>0</v>
      </c>
      <c r="F21" s="5">
        <f>SUM(F3:F19)</f>
        <v>0</v>
      </c>
      <c r="G21" s="5">
        <f>SUM(G3:G19)</f>
        <v>0</v>
      </c>
      <c r="H21" s="5">
        <f>SUM(H3:H20)</f>
        <v>0</v>
      </c>
      <c r="I21" s="5">
        <f>SUM(I3:I20)</f>
        <v>3000</v>
      </c>
      <c r="J21" s="5">
        <f>SUM(J3:J19)</f>
        <v>0</v>
      </c>
      <c r="K21" s="5">
        <f>SUM(K3:K19)</f>
        <v>40964.03</v>
      </c>
      <c r="L21" s="5">
        <f>SUM(L3:L19)</f>
        <v>50745.33</v>
      </c>
      <c r="M21" s="5">
        <f>SUM(M3:M20)</f>
        <v>0</v>
      </c>
      <c r="N21" s="5">
        <f>SUM(N3:N19)</f>
        <v>3000</v>
      </c>
      <c r="O21" s="5">
        <f>SUM(O3:O20)</f>
        <v>173209.36</v>
      </c>
      <c r="P21" s="4">
        <f>B21-O21</f>
        <v>0</v>
      </c>
      <c r="Q21" s="4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3"/>
      <c r="EF21" s="3"/>
      <c r="EG21" s="3"/>
      <c r="EH21" s="3"/>
      <c r="EI21" s="3"/>
      <c r="EJ21" s="3"/>
      <c r="EK21" s="3"/>
      <c r="EL21" s="3"/>
      <c r="EM21" s="3"/>
      <c r="EN21" s="3"/>
    </row>
    <row r="22" spans="1:144">
      <c r="A22" s="6"/>
      <c r="B22" s="6" t="s">
        <v>14</v>
      </c>
      <c r="C22" s="7">
        <v>75500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3000</v>
      </c>
      <c r="J22" s="7">
        <v>0</v>
      </c>
      <c r="K22" s="7">
        <v>40964.03</v>
      </c>
      <c r="L22" s="7">
        <v>50745.33</v>
      </c>
      <c r="M22" s="7">
        <v>0</v>
      </c>
      <c r="N22" s="7">
        <v>3000</v>
      </c>
      <c r="O22" s="7">
        <f>SUM(C22:N22)</f>
        <v>173209.36</v>
      </c>
      <c r="P22" s="4"/>
      <c r="Q22" s="4"/>
    </row>
    <row r="23" spans="1:144">
      <c r="A23" s="6"/>
      <c r="B23" s="6" t="s">
        <v>15</v>
      </c>
      <c r="C23" s="8">
        <f t="shared" ref="C23:O23" si="0">C22-C21</f>
        <v>0</v>
      </c>
      <c r="D23" s="8">
        <f t="shared" si="0"/>
        <v>0</v>
      </c>
      <c r="E23" s="8">
        <f t="shared" si="0"/>
        <v>0</v>
      </c>
      <c r="F23" s="8">
        <f t="shared" si="0"/>
        <v>0</v>
      </c>
      <c r="G23" s="8">
        <f t="shared" si="0"/>
        <v>0</v>
      </c>
      <c r="H23" s="8">
        <f t="shared" si="0"/>
        <v>0</v>
      </c>
      <c r="I23" s="8">
        <f t="shared" si="0"/>
        <v>0</v>
      </c>
      <c r="J23" s="8">
        <f t="shared" si="0"/>
        <v>0</v>
      </c>
      <c r="K23" s="8">
        <f t="shared" si="0"/>
        <v>0</v>
      </c>
      <c r="L23" s="8">
        <f t="shared" si="0"/>
        <v>0</v>
      </c>
      <c r="M23" s="8">
        <f t="shared" si="0"/>
        <v>0</v>
      </c>
      <c r="N23" s="8">
        <f t="shared" si="0"/>
        <v>0</v>
      </c>
      <c r="O23" s="8">
        <f t="shared" si="0"/>
        <v>0</v>
      </c>
      <c r="P23" s="4"/>
      <c r="Q23" s="4"/>
    </row>
    <row r="24" spans="1:144">
      <c r="H24" s="18"/>
      <c r="Q24" s="4"/>
    </row>
    <row r="25" spans="1:144">
      <c r="I25" s="33" t="s">
        <v>50</v>
      </c>
      <c r="J25" s="33" t="s">
        <v>48</v>
      </c>
      <c r="K25" s="33" t="s">
        <v>49</v>
      </c>
    </row>
    <row r="26" spans="1:144">
      <c r="A26" s="34" t="s">
        <v>47</v>
      </c>
      <c r="B26" s="35"/>
      <c r="C26" s="35"/>
      <c r="D26" s="35"/>
      <c r="E26" s="35"/>
      <c r="F26" s="35"/>
      <c r="G26" s="35"/>
      <c r="H26" s="36"/>
      <c r="I26" s="42">
        <v>186428</v>
      </c>
      <c r="J26" s="43">
        <v>98424.63</v>
      </c>
      <c r="K26" s="44">
        <f>I26-J26</f>
        <v>88003.37</v>
      </c>
      <c r="L26" s="1" t="s">
        <v>76</v>
      </c>
    </row>
    <row r="27" spans="1:144">
      <c r="A27" s="34" t="s">
        <v>73</v>
      </c>
      <c r="B27" s="35"/>
      <c r="C27" s="35"/>
      <c r="D27" s="35"/>
      <c r="E27" s="48"/>
      <c r="F27" s="48"/>
      <c r="G27" s="48"/>
      <c r="H27" s="48"/>
      <c r="I27" s="42">
        <v>57285.43</v>
      </c>
      <c r="J27" s="43">
        <f>SUM(L22)</f>
        <v>50745.33</v>
      </c>
      <c r="K27" s="44">
        <f>I27-J27</f>
        <v>6540.0999999999985</v>
      </c>
    </row>
    <row r="28" spans="1:144">
      <c r="A28" s="37" t="s">
        <v>77</v>
      </c>
      <c r="B28" s="51">
        <v>24737.34</v>
      </c>
      <c r="C28" s="52"/>
      <c r="D28" s="56" t="s">
        <v>78</v>
      </c>
      <c r="E28" s="57"/>
      <c r="F28" s="57"/>
      <c r="G28" s="57"/>
      <c r="H28" s="58"/>
      <c r="I28" s="40">
        <v>24737.34</v>
      </c>
      <c r="J28" s="40">
        <v>0</v>
      </c>
      <c r="K28" s="49">
        <f>SUM(I28-J28)</f>
        <v>24737.34</v>
      </c>
    </row>
    <row r="29" spans="1:144">
      <c r="A29" s="38" t="s">
        <v>52</v>
      </c>
      <c r="B29" s="52" t="s">
        <v>53</v>
      </c>
      <c r="C29" s="52"/>
      <c r="D29" s="47">
        <v>10005.709999999999</v>
      </c>
      <c r="E29" s="37"/>
      <c r="F29" s="41"/>
      <c r="G29" s="37"/>
      <c r="H29" s="37"/>
      <c r="I29" s="40">
        <v>10005.709999999999</v>
      </c>
      <c r="J29" s="40">
        <v>10005.709999999999</v>
      </c>
      <c r="K29" s="40">
        <f>I29-J29</f>
        <v>0</v>
      </c>
    </row>
    <row r="30" spans="1:144">
      <c r="A30" s="53" t="s">
        <v>54</v>
      </c>
      <c r="B30" s="54"/>
      <c r="C30" s="55"/>
      <c r="D30" s="39"/>
      <c r="E30" s="45"/>
      <c r="F30" s="45"/>
      <c r="G30" s="45"/>
      <c r="H30" s="45"/>
      <c r="I30" s="46">
        <f>SUM(I26:I29)</f>
        <v>278456.48000000004</v>
      </c>
      <c r="J30" s="46">
        <f t="shared" ref="J30:K30" si="1">SUM(J26:J29)</f>
        <v>159175.67000000001</v>
      </c>
      <c r="K30" s="46">
        <f t="shared" si="1"/>
        <v>119280.81</v>
      </c>
    </row>
  </sheetData>
  <mergeCells count="5">
    <mergeCell ref="A1:O1"/>
    <mergeCell ref="B28:C28"/>
    <mergeCell ref="B29:C29"/>
    <mergeCell ref="A30:C30"/>
    <mergeCell ref="D28:H28"/>
  </mergeCells>
  <phoneticPr fontId="0" type="noConversion"/>
  <pageMargins left="0.75" right="0.75" top="1" bottom="1" header="0.5" footer="0.5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20"/>
  <sheetViews>
    <sheetView zoomScaleNormal="100" workbookViewId="0">
      <selection activeCell="O2" sqref="O1:O1048576"/>
    </sheetView>
  </sheetViews>
  <sheetFormatPr defaultRowHeight="12"/>
  <cols>
    <col min="1" max="1" width="20.28515625" style="1" customWidth="1"/>
    <col min="2" max="2" width="11.85546875" style="1" bestFit="1" customWidth="1"/>
    <col min="3" max="3" width="11.140625" style="1" bestFit="1" customWidth="1"/>
    <col min="4" max="4" width="12.42578125" style="1" bestFit="1" customWidth="1"/>
    <col min="5" max="5" width="10.28515625" style="1" bestFit="1" customWidth="1"/>
    <col min="6" max="6" width="11.5703125" style="1" customWidth="1"/>
    <col min="7" max="7" width="10.42578125" style="1" bestFit="1" customWidth="1"/>
    <col min="8" max="8" width="11.140625" style="1" bestFit="1" customWidth="1"/>
    <col min="9" max="11" width="12.42578125" style="1" bestFit="1" customWidth="1"/>
    <col min="12" max="12" width="11.42578125" style="1" customWidth="1"/>
    <col min="13" max="13" width="11.42578125" style="1" bestFit="1" customWidth="1"/>
    <col min="14" max="14" width="12" style="1" customWidth="1"/>
    <col min="15" max="15" width="11.140625" style="1" bestFit="1" customWidth="1"/>
    <col min="16" max="16" width="12.42578125" style="1" bestFit="1" customWidth="1"/>
    <col min="17" max="17" width="15.42578125" style="1" bestFit="1" customWidth="1"/>
    <col min="18" max="16384" width="9.140625" style="1"/>
  </cols>
  <sheetData>
    <row r="1" spans="1:144" ht="15.75">
      <c r="A1" s="50" t="s">
        <v>74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44" ht="45">
      <c r="A2" s="13" t="s">
        <v>21</v>
      </c>
      <c r="B2" s="14" t="s">
        <v>1</v>
      </c>
      <c r="C2" s="15" t="s">
        <v>23</v>
      </c>
      <c r="D2" s="15" t="s">
        <v>22</v>
      </c>
      <c r="E2" s="15" t="s">
        <v>51</v>
      </c>
      <c r="F2" s="15" t="s">
        <v>17</v>
      </c>
      <c r="G2" s="15" t="s">
        <v>18</v>
      </c>
      <c r="H2" s="15" t="s">
        <v>41</v>
      </c>
      <c r="I2" s="15" t="s">
        <v>3</v>
      </c>
      <c r="J2" s="15" t="s">
        <v>5</v>
      </c>
      <c r="K2" s="20" t="s">
        <v>24</v>
      </c>
      <c r="L2" s="16" t="s">
        <v>55</v>
      </c>
      <c r="M2" s="15" t="s">
        <v>56</v>
      </c>
      <c r="N2" s="16" t="s">
        <v>16</v>
      </c>
      <c r="O2" s="17" t="s">
        <v>2</v>
      </c>
    </row>
    <row r="3" spans="1:144" ht="22.5">
      <c r="A3" s="9" t="s">
        <v>11</v>
      </c>
      <c r="B3" s="10">
        <v>25000</v>
      </c>
      <c r="C3" s="60"/>
      <c r="D3" s="60"/>
      <c r="E3" s="60"/>
      <c r="F3" s="60"/>
      <c r="G3" s="60"/>
      <c r="H3" s="61" t="s">
        <v>12</v>
      </c>
      <c r="I3" s="60">
        <v>3000</v>
      </c>
      <c r="J3" s="60"/>
      <c r="K3" s="60">
        <v>22000</v>
      </c>
      <c r="L3" s="61" t="s">
        <v>12</v>
      </c>
      <c r="M3" s="61"/>
      <c r="N3" s="61"/>
      <c r="O3" s="60">
        <f>SUM(C3:N3)</f>
        <v>25000</v>
      </c>
      <c r="P3" s="4">
        <f>B3-O3</f>
        <v>0</v>
      </c>
    </row>
    <row r="4" spans="1:144" ht="22.5">
      <c r="A4" s="11" t="s">
        <v>57</v>
      </c>
      <c r="B4" s="10">
        <v>2174</v>
      </c>
      <c r="C4" s="61"/>
      <c r="D4" s="61"/>
      <c r="E4" s="61"/>
      <c r="F4" s="61"/>
      <c r="G4" s="61"/>
      <c r="H4" s="62" t="s">
        <v>12</v>
      </c>
      <c r="I4" s="60" t="s">
        <v>12</v>
      </c>
      <c r="J4" s="61"/>
      <c r="K4" s="61">
        <v>2174</v>
      </c>
      <c r="L4" s="61"/>
      <c r="M4" s="61"/>
      <c r="N4" s="61"/>
      <c r="O4" s="60">
        <f>SUM(C4:N4)</f>
        <v>2174</v>
      </c>
      <c r="P4" s="4">
        <f>B4-O4</f>
        <v>0</v>
      </c>
    </row>
    <row r="5" spans="1:144" ht="22.5">
      <c r="A5" s="9" t="s">
        <v>0</v>
      </c>
      <c r="B5" s="10">
        <v>3000</v>
      </c>
      <c r="C5" s="61"/>
      <c r="D5" s="61"/>
      <c r="E5" s="61"/>
      <c r="F5" s="61"/>
      <c r="G5" s="61"/>
      <c r="H5" s="60"/>
      <c r="I5" s="60"/>
      <c r="J5" s="61"/>
      <c r="K5" s="61">
        <v>3000</v>
      </c>
      <c r="L5" s="61"/>
      <c r="M5" s="61"/>
      <c r="N5" s="61"/>
      <c r="O5" s="60">
        <f>SUM(C5:N5)</f>
        <v>3000</v>
      </c>
      <c r="P5" s="4">
        <f>B5-O5</f>
        <v>0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3"/>
      <c r="EF5" s="3"/>
      <c r="EG5" s="3"/>
      <c r="EH5" s="3"/>
      <c r="EI5" s="3"/>
      <c r="EJ5" s="3"/>
      <c r="EK5" s="3"/>
      <c r="EL5" s="3"/>
      <c r="EM5" s="3"/>
      <c r="EN5" s="3"/>
    </row>
    <row r="6" spans="1:144" ht="24" customHeight="1">
      <c r="A6" s="9" t="s">
        <v>19</v>
      </c>
      <c r="B6" s="10">
        <v>3000</v>
      </c>
      <c r="C6" s="61"/>
      <c r="D6" s="61"/>
      <c r="E6" s="61"/>
      <c r="F6" s="61"/>
      <c r="G6" s="61"/>
      <c r="H6" s="61"/>
      <c r="I6" s="60"/>
      <c r="J6" s="63"/>
      <c r="K6" s="63">
        <v>3000</v>
      </c>
      <c r="L6" s="61"/>
      <c r="M6" s="61"/>
      <c r="N6" s="61"/>
      <c r="O6" s="60">
        <f>SUM(C6:N6)</f>
        <v>3000</v>
      </c>
      <c r="P6" s="4">
        <f>B6-O6</f>
        <v>0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3"/>
      <c r="EF6" s="3"/>
      <c r="EG6" s="3"/>
      <c r="EH6" s="3"/>
      <c r="EI6" s="3"/>
      <c r="EJ6" s="3"/>
      <c r="EK6" s="3"/>
      <c r="EL6" s="3"/>
      <c r="EM6" s="3"/>
      <c r="EN6" s="3"/>
    </row>
    <row r="7" spans="1:144" ht="22.5">
      <c r="A7" s="9" t="s">
        <v>4</v>
      </c>
      <c r="B7" s="10">
        <v>3000</v>
      </c>
      <c r="C7" s="61"/>
      <c r="D7" s="61"/>
      <c r="E7" s="61"/>
      <c r="F7" s="61"/>
      <c r="G7" s="61"/>
      <c r="H7" s="61" t="s">
        <v>12</v>
      </c>
      <c r="I7" s="61"/>
      <c r="J7" s="61"/>
      <c r="K7" s="61"/>
      <c r="L7" s="61"/>
      <c r="M7" s="61"/>
      <c r="N7" s="61">
        <v>3000</v>
      </c>
      <c r="O7" s="60">
        <f>SUM(C7:N7)</f>
        <v>3000</v>
      </c>
      <c r="P7" s="4">
        <f>B7-O7</f>
        <v>0</v>
      </c>
    </row>
    <row r="8" spans="1:144" ht="22.5">
      <c r="A8" s="11" t="s">
        <v>7</v>
      </c>
      <c r="B8" s="10">
        <v>12885.36</v>
      </c>
      <c r="C8" s="61" t="s">
        <v>12</v>
      </c>
      <c r="D8" s="61"/>
      <c r="E8" s="61"/>
      <c r="F8" s="61"/>
      <c r="G8" s="61"/>
      <c r="H8" s="62"/>
      <c r="I8" s="60"/>
      <c r="J8" s="61"/>
      <c r="K8" s="61">
        <v>140.03</v>
      </c>
      <c r="L8" s="61">
        <v>12745.33</v>
      </c>
      <c r="M8" s="61"/>
      <c r="N8" s="61"/>
      <c r="O8" s="60">
        <f>SUM(C8:N8)</f>
        <v>12885.36</v>
      </c>
      <c r="P8" s="4">
        <f>B8-O8</f>
        <v>0</v>
      </c>
    </row>
    <row r="9" spans="1:144" ht="23.25" customHeight="1">
      <c r="A9" s="11" t="s">
        <v>6</v>
      </c>
      <c r="B9" s="10">
        <v>5000</v>
      </c>
      <c r="C9" s="61" t="s">
        <v>12</v>
      </c>
      <c r="D9" s="61"/>
      <c r="E9" s="61"/>
      <c r="F9" s="61"/>
      <c r="G9" s="61"/>
      <c r="H9" s="62" t="s">
        <v>12</v>
      </c>
      <c r="I9" s="60" t="s">
        <v>12</v>
      </c>
      <c r="J9" s="61"/>
      <c r="K9" s="61">
        <v>5000</v>
      </c>
      <c r="L9" s="61" t="s">
        <v>12</v>
      </c>
      <c r="M9" s="61"/>
      <c r="N9" s="61" t="s">
        <v>12</v>
      </c>
      <c r="O9" s="60">
        <f>SUM(C9:N9)</f>
        <v>5000</v>
      </c>
      <c r="P9" s="4">
        <f>B9-O9</f>
        <v>0</v>
      </c>
    </row>
    <row r="10" spans="1:144" ht="22.5">
      <c r="A10" s="11" t="s">
        <v>9</v>
      </c>
      <c r="B10" s="10">
        <v>3000</v>
      </c>
      <c r="C10" s="61"/>
      <c r="D10" s="61"/>
      <c r="E10" s="61"/>
      <c r="F10" s="61"/>
      <c r="G10" s="61"/>
      <c r="H10" s="62"/>
      <c r="I10" s="60" t="s">
        <v>12</v>
      </c>
      <c r="J10" s="61"/>
      <c r="K10" s="61" t="s">
        <v>12</v>
      </c>
      <c r="L10" s="61">
        <v>3000</v>
      </c>
      <c r="M10" s="61"/>
      <c r="N10" s="61"/>
      <c r="O10" s="60">
        <f>SUM(C10:N10)</f>
        <v>3000</v>
      </c>
      <c r="P10" s="4"/>
    </row>
    <row r="11" spans="1:144" ht="22.5">
      <c r="A11" s="11" t="s">
        <v>10</v>
      </c>
      <c r="B11" s="10">
        <v>5000</v>
      </c>
      <c r="C11" s="61"/>
      <c r="D11" s="61"/>
      <c r="E11" s="61"/>
      <c r="F11" s="61"/>
      <c r="G11" s="61"/>
      <c r="H11" s="62" t="s">
        <v>12</v>
      </c>
      <c r="I11" s="60" t="s">
        <v>12</v>
      </c>
      <c r="J11" s="61"/>
      <c r="K11" s="61" t="s">
        <v>12</v>
      </c>
      <c r="L11" s="61">
        <v>5000</v>
      </c>
      <c r="M11" s="61"/>
      <c r="N11" s="61"/>
      <c r="O11" s="60">
        <f>SUM(C11:N11)</f>
        <v>5000</v>
      </c>
      <c r="P11" s="4">
        <f>B11-O11</f>
        <v>0</v>
      </c>
    </row>
    <row r="12" spans="1:144" ht="33.75">
      <c r="A12" s="11" t="s">
        <v>8</v>
      </c>
      <c r="B12" s="10">
        <v>30000</v>
      </c>
      <c r="C12" s="61"/>
      <c r="D12" s="61"/>
      <c r="E12" s="61"/>
      <c r="F12" s="61"/>
      <c r="G12" s="61"/>
      <c r="H12" s="62" t="s">
        <v>12</v>
      </c>
      <c r="I12" s="60"/>
      <c r="J12" s="61"/>
      <c r="K12" s="61"/>
      <c r="L12" s="61">
        <v>30000</v>
      </c>
      <c r="M12" s="61"/>
      <c r="N12" s="61"/>
      <c r="O12" s="60">
        <f>SUM(C12:N12)</f>
        <v>30000</v>
      </c>
      <c r="P12" s="4">
        <f>B12-O12</f>
        <v>0</v>
      </c>
    </row>
    <row r="13" spans="1:144" ht="33.75">
      <c r="A13" s="11" t="s">
        <v>13</v>
      </c>
      <c r="B13" s="10">
        <v>1650</v>
      </c>
      <c r="C13" s="61"/>
      <c r="D13" s="61"/>
      <c r="E13" s="61"/>
      <c r="F13" s="61"/>
      <c r="G13" s="61"/>
      <c r="H13" s="62"/>
      <c r="I13" s="60"/>
      <c r="J13" s="61"/>
      <c r="K13" s="61">
        <v>1650</v>
      </c>
      <c r="L13" s="61"/>
      <c r="M13" s="61"/>
      <c r="N13" s="61"/>
      <c r="O13" s="60">
        <f>SUM(C13:N13)</f>
        <v>1650</v>
      </c>
      <c r="P13" s="4">
        <f>B13-O13</f>
        <v>0</v>
      </c>
    </row>
    <row r="14" spans="1:144" ht="22.5">
      <c r="A14" s="11" t="s">
        <v>25</v>
      </c>
      <c r="B14" s="10">
        <v>1000</v>
      </c>
      <c r="C14" s="61"/>
      <c r="D14" s="61"/>
      <c r="E14" s="61"/>
      <c r="F14" s="61"/>
      <c r="G14" s="61"/>
      <c r="H14" s="62" t="s">
        <v>12</v>
      </c>
      <c r="I14" s="60"/>
      <c r="J14" s="61"/>
      <c r="K14" s="61">
        <v>1000</v>
      </c>
      <c r="L14" s="61"/>
      <c r="M14" s="61"/>
      <c r="N14" s="61"/>
      <c r="O14" s="60">
        <f>SUM(C14:N14)</f>
        <v>1000</v>
      </c>
      <c r="P14" s="4">
        <f>B14-O14</f>
        <v>0</v>
      </c>
      <c r="Q14" s="4"/>
    </row>
    <row r="15" spans="1:144" ht="21.75" customHeight="1">
      <c r="A15" s="11" t="s">
        <v>20</v>
      </c>
      <c r="B15" s="10">
        <v>1000</v>
      </c>
      <c r="C15" s="61"/>
      <c r="D15" s="61"/>
      <c r="E15" s="61"/>
      <c r="F15" s="61" t="s">
        <v>12</v>
      </c>
      <c r="G15" s="61"/>
      <c r="H15" s="62"/>
      <c r="I15" s="60"/>
      <c r="J15" s="61"/>
      <c r="K15" s="61">
        <v>1000</v>
      </c>
      <c r="L15" s="61"/>
      <c r="M15" s="61"/>
      <c r="N15" s="61"/>
      <c r="O15" s="60">
        <f>SUM(C15:N15)</f>
        <v>1000</v>
      </c>
      <c r="P15" s="4">
        <f>B15-O15</f>
        <v>0</v>
      </c>
      <c r="Q15" s="4"/>
    </row>
    <row r="16" spans="1:144" ht="21.75" customHeight="1">
      <c r="A16" s="11" t="s">
        <v>26</v>
      </c>
      <c r="B16" s="10">
        <v>1000</v>
      </c>
      <c r="C16" s="61"/>
      <c r="D16" s="61"/>
      <c r="E16" s="61"/>
      <c r="F16" s="61" t="s">
        <v>12</v>
      </c>
      <c r="G16" s="61"/>
      <c r="H16" s="62"/>
      <c r="I16" s="60"/>
      <c r="J16" s="61"/>
      <c r="K16" s="61">
        <v>1000</v>
      </c>
      <c r="L16" s="61"/>
      <c r="M16" s="61"/>
      <c r="N16" s="61"/>
      <c r="O16" s="60">
        <f>SUM(C16:N16)</f>
        <v>1000</v>
      </c>
      <c r="P16" s="4">
        <f>B16-O16</f>
        <v>0</v>
      </c>
      <c r="Q16" s="4"/>
    </row>
    <row r="17" spans="1:144" ht="22.5">
      <c r="A17" s="11" t="s">
        <v>45</v>
      </c>
      <c r="B17" s="10">
        <v>1000</v>
      </c>
      <c r="C17" s="61"/>
      <c r="D17" s="61"/>
      <c r="E17" s="61"/>
      <c r="F17" s="61"/>
      <c r="G17" s="61"/>
      <c r="H17" s="62"/>
      <c r="I17" s="60"/>
      <c r="J17" s="61"/>
      <c r="K17" s="61">
        <v>1000</v>
      </c>
      <c r="L17" s="61"/>
      <c r="M17" s="61"/>
      <c r="N17" s="61"/>
      <c r="O17" s="60">
        <f>SUM(C17:N17)</f>
        <v>1000</v>
      </c>
      <c r="P17" s="4">
        <f>B17-O17</f>
        <v>0</v>
      </c>
      <c r="Q17" s="4"/>
      <c r="R17" s="19"/>
    </row>
    <row r="18" spans="1:144">
      <c r="A18" s="12" t="s">
        <v>2</v>
      </c>
      <c r="B18" s="10">
        <f t="shared" ref="B18:O18" si="0">SUM(B3:B17)</f>
        <v>97709.36</v>
      </c>
      <c r="C18" s="5">
        <f t="shared" si="0"/>
        <v>0</v>
      </c>
      <c r="D18" s="5">
        <f t="shared" si="0"/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3000</v>
      </c>
      <c r="J18" s="5">
        <f t="shared" si="0"/>
        <v>0</v>
      </c>
      <c r="K18" s="5">
        <f t="shared" si="0"/>
        <v>40964.03</v>
      </c>
      <c r="L18" s="5">
        <f t="shared" si="0"/>
        <v>50745.33</v>
      </c>
      <c r="M18" s="5">
        <f t="shared" si="0"/>
        <v>0</v>
      </c>
      <c r="N18" s="5">
        <f t="shared" si="0"/>
        <v>3000</v>
      </c>
      <c r="O18" s="5">
        <f t="shared" si="0"/>
        <v>97709.36</v>
      </c>
      <c r="P18" s="4">
        <f>B18-O18</f>
        <v>0</v>
      </c>
      <c r="Q18" s="4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3"/>
      <c r="EF18" s="3"/>
      <c r="EG18" s="3"/>
      <c r="EH18" s="3"/>
      <c r="EI18" s="3"/>
      <c r="EJ18" s="3"/>
      <c r="EK18" s="3"/>
      <c r="EL18" s="3"/>
      <c r="EM18" s="3"/>
      <c r="EN18" s="3"/>
    </row>
    <row r="19" spans="1:144">
      <c r="A19" s="6"/>
      <c r="B19" s="6" t="s">
        <v>14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3000</v>
      </c>
      <c r="J19" s="7">
        <v>0</v>
      </c>
      <c r="K19" s="7">
        <v>40964.03</v>
      </c>
      <c r="L19" s="7">
        <v>50745.33</v>
      </c>
      <c r="M19" s="7">
        <v>0</v>
      </c>
      <c r="N19" s="7">
        <v>3000</v>
      </c>
      <c r="O19" s="7">
        <f>SUM(C19:N19)</f>
        <v>97709.36</v>
      </c>
      <c r="P19" s="4"/>
      <c r="Q19" s="4"/>
    </row>
    <row r="20" spans="1:144">
      <c r="A20" s="6"/>
      <c r="B20" s="6" t="s">
        <v>15</v>
      </c>
      <c r="C20" s="8">
        <f t="shared" ref="C20:O20" si="1">C19-C18</f>
        <v>0</v>
      </c>
      <c r="D20" s="8">
        <f t="shared" si="1"/>
        <v>0</v>
      </c>
      <c r="E20" s="8">
        <f t="shared" si="1"/>
        <v>0</v>
      </c>
      <c r="F20" s="8">
        <f t="shared" si="1"/>
        <v>0</v>
      </c>
      <c r="G20" s="8">
        <f t="shared" si="1"/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  <c r="K20" s="8">
        <f t="shared" si="1"/>
        <v>0</v>
      </c>
      <c r="L20" s="8">
        <f t="shared" si="1"/>
        <v>0</v>
      </c>
      <c r="M20" s="8">
        <f t="shared" si="1"/>
        <v>0</v>
      </c>
      <c r="N20" s="8">
        <f t="shared" si="1"/>
        <v>0</v>
      </c>
      <c r="O20" s="8">
        <f t="shared" si="1"/>
        <v>0</v>
      </c>
      <c r="P20" s="4"/>
      <c r="Q20" s="4"/>
    </row>
  </sheetData>
  <mergeCells count="1">
    <mergeCell ref="A1:O1"/>
  </mergeCells>
  <phoneticPr fontId="0" type="noConversion"/>
  <pageMargins left="0.75" right="0.75" top="1" bottom="1" header="0.5" footer="0.5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20"/>
  <sheetViews>
    <sheetView workbookViewId="0">
      <selection activeCell="D26" sqref="D26"/>
    </sheetView>
  </sheetViews>
  <sheetFormatPr defaultRowHeight="12"/>
  <cols>
    <col min="1" max="1" width="20.28515625" style="1" customWidth="1"/>
    <col min="2" max="2" width="11.85546875" style="1" bestFit="1" customWidth="1"/>
    <col min="3" max="3" width="11.140625" style="1" bestFit="1" customWidth="1"/>
    <col min="4" max="4" width="12.42578125" style="1" bestFit="1" customWidth="1"/>
    <col min="5" max="5" width="10.28515625" style="1" bestFit="1" customWidth="1"/>
    <col min="6" max="6" width="11.5703125" style="1" customWidth="1"/>
    <col min="7" max="7" width="10.42578125" style="1" bestFit="1" customWidth="1"/>
    <col min="8" max="8" width="11.140625" style="1" bestFit="1" customWidth="1"/>
    <col min="9" max="11" width="12.42578125" style="1" bestFit="1" customWidth="1"/>
    <col min="12" max="12" width="11.42578125" style="1" customWidth="1"/>
    <col min="13" max="13" width="11.42578125" style="1" bestFit="1" customWidth="1"/>
    <col min="14" max="14" width="12" style="1" customWidth="1"/>
    <col min="15" max="15" width="11.140625" style="1" bestFit="1" customWidth="1"/>
    <col min="16" max="16" width="12.42578125" style="1" bestFit="1" customWidth="1"/>
    <col min="17" max="17" width="15.42578125" style="1" bestFit="1" customWidth="1"/>
    <col min="18" max="16384" width="9.140625" style="1"/>
  </cols>
  <sheetData>
    <row r="1" spans="1:144" ht="15.75">
      <c r="A1" s="50" t="s">
        <v>74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44" ht="45">
      <c r="A2" s="13" t="s">
        <v>58</v>
      </c>
      <c r="B2" s="14" t="s">
        <v>1</v>
      </c>
      <c r="C2" s="15" t="s">
        <v>23</v>
      </c>
      <c r="D2" s="15" t="s">
        <v>22</v>
      </c>
      <c r="E2" s="15" t="s">
        <v>51</v>
      </c>
      <c r="F2" s="15" t="s">
        <v>17</v>
      </c>
      <c r="G2" s="15" t="s">
        <v>18</v>
      </c>
      <c r="H2" s="15" t="s">
        <v>41</v>
      </c>
      <c r="I2" s="15" t="s">
        <v>3</v>
      </c>
      <c r="J2" s="15" t="s">
        <v>5</v>
      </c>
      <c r="K2" s="20" t="s">
        <v>24</v>
      </c>
      <c r="L2" s="16" t="s">
        <v>55</v>
      </c>
      <c r="M2" s="15" t="s">
        <v>56</v>
      </c>
      <c r="N2" s="16" t="s">
        <v>16</v>
      </c>
      <c r="O2" s="17" t="s">
        <v>2</v>
      </c>
    </row>
    <row r="3" spans="1:144" ht="22.5">
      <c r="A3" s="9" t="s">
        <v>11</v>
      </c>
      <c r="B3" s="10">
        <v>25000</v>
      </c>
      <c r="C3" s="60"/>
      <c r="D3" s="60"/>
      <c r="E3" s="60"/>
      <c r="F3" s="60"/>
      <c r="G3" s="60"/>
      <c r="H3" s="61" t="s">
        <v>12</v>
      </c>
      <c r="I3" s="60">
        <v>3000</v>
      </c>
      <c r="J3" s="60"/>
      <c r="K3" s="60">
        <v>22000</v>
      </c>
      <c r="L3" s="61" t="s">
        <v>12</v>
      </c>
      <c r="M3" s="61"/>
      <c r="N3" s="61"/>
      <c r="O3" s="60">
        <f>SUM(C3:N3)</f>
        <v>25000</v>
      </c>
      <c r="P3" s="4">
        <f>B3-O3</f>
        <v>0</v>
      </c>
    </row>
    <row r="4" spans="1:144" ht="22.5">
      <c r="A4" s="11" t="s">
        <v>57</v>
      </c>
      <c r="B4" s="10">
        <v>2174</v>
      </c>
      <c r="C4" s="61"/>
      <c r="D4" s="61"/>
      <c r="E4" s="61"/>
      <c r="F4" s="61"/>
      <c r="G4" s="61"/>
      <c r="H4" s="62" t="s">
        <v>12</v>
      </c>
      <c r="I4" s="60" t="s">
        <v>12</v>
      </c>
      <c r="J4" s="61"/>
      <c r="K4" s="61">
        <v>2174</v>
      </c>
      <c r="L4" s="61"/>
      <c r="M4" s="61"/>
      <c r="N4" s="61"/>
      <c r="O4" s="60">
        <f>SUM(C4:N4)</f>
        <v>2174</v>
      </c>
      <c r="P4" s="4">
        <f>B4-O4</f>
        <v>0</v>
      </c>
    </row>
    <row r="5" spans="1:144" ht="22.5">
      <c r="A5" s="9" t="s">
        <v>0</v>
      </c>
      <c r="B5" s="10">
        <v>3000</v>
      </c>
      <c r="C5" s="61"/>
      <c r="D5" s="61"/>
      <c r="E5" s="61"/>
      <c r="F5" s="61"/>
      <c r="G5" s="61"/>
      <c r="H5" s="60"/>
      <c r="I5" s="60"/>
      <c r="J5" s="61"/>
      <c r="K5" s="61">
        <v>3000</v>
      </c>
      <c r="L5" s="61"/>
      <c r="M5" s="61"/>
      <c r="N5" s="61"/>
      <c r="O5" s="60">
        <f>SUM(C5:N5)</f>
        <v>3000</v>
      </c>
      <c r="P5" s="4">
        <f>B5-O5</f>
        <v>0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3"/>
      <c r="EF5" s="3"/>
      <c r="EG5" s="3"/>
      <c r="EH5" s="3"/>
      <c r="EI5" s="3"/>
      <c r="EJ5" s="3"/>
      <c r="EK5" s="3"/>
      <c r="EL5" s="3"/>
      <c r="EM5" s="3"/>
      <c r="EN5" s="3"/>
    </row>
    <row r="6" spans="1:144" ht="24" customHeight="1">
      <c r="A6" s="9" t="s">
        <v>19</v>
      </c>
      <c r="B6" s="10">
        <v>3000</v>
      </c>
      <c r="C6" s="61"/>
      <c r="D6" s="61"/>
      <c r="E6" s="61"/>
      <c r="F6" s="61"/>
      <c r="G6" s="61"/>
      <c r="H6" s="61"/>
      <c r="I6" s="60"/>
      <c r="J6" s="63"/>
      <c r="K6" s="63">
        <v>3000</v>
      </c>
      <c r="L6" s="61"/>
      <c r="M6" s="61"/>
      <c r="N6" s="61"/>
      <c r="O6" s="60">
        <f>SUM(C6:N6)</f>
        <v>3000</v>
      </c>
      <c r="P6" s="4">
        <f>B6-O6</f>
        <v>0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3"/>
      <c r="EF6" s="3"/>
      <c r="EG6" s="3"/>
      <c r="EH6" s="3"/>
      <c r="EI6" s="3"/>
      <c r="EJ6" s="3"/>
      <c r="EK6" s="3"/>
      <c r="EL6" s="3"/>
      <c r="EM6" s="3"/>
      <c r="EN6" s="3"/>
    </row>
    <row r="7" spans="1:144" ht="22.5">
      <c r="A7" s="9" t="s">
        <v>4</v>
      </c>
      <c r="B7" s="10">
        <v>3000</v>
      </c>
      <c r="C7" s="61"/>
      <c r="D7" s="61"/>
      <c r="E7" s="61"/>
      <c r="F7" s="61"/>
      <c r="G7" s="61"/>
      <c r="H7" s="61" t="s">
        <v>12</v>
      </c>
      <c r="I7" s="61"/>
      <c r="J7" s="61"/>
      <c r="K7" s="61"/>
      <c r="L7" s="61"/>
      <c r="M7" s="61"/>
      <c r="N7" s="61">
        <v>3000</v>
      </c>
      <c r="O7" s="60">
        <f>SUM(C7:N7)</f>
        <v>3000</v>
      </c>
      <c r="P7" s="4">
        <f>B7-O7</f>
        <v>0</v>
      </c>
    </row>
    <row r="8" spans="1:144" ht="22.5">
      <c r="A8" s="11" t="s">
        <v>7</v>
      </c>
      <c r="B8" s="10">
        <v>12885.36</v>
      </c>
      <c r="C8" s="61" t="s">
        <v>12</v>
      </c>
      <c r="D8" s="61"/>
      <c r="E8" s="61"/>
      <c r="F8" s="61"/>
      <c r="G8" s="61"/>
      <c r="H8" s="62"/>
      <c r="I8" s="60"/>
      <c r="J8" s="61"/>
      <c r="K8" s="61">
        <v>140.03</v>
      </c>
      <c r="L8" s="61">
        <v>12745.33</v>
      </c>
      <c r="M8" s="61"/>
      <c r="N8" s="61"/>
      <c r="O8" s="60">
        <f>SUM(C8:N8)</f>
        <v>12885.36</v>
      </c>
      <c r="P8" s="4">
        <f>B8-O8</f>
        <v>0</v>
      </c>
    </row>
    <row r="9" spans="1:144" ht="23.25" customHeight="1">
      <c r="A9" s="11" t="s">
        <v>6</v>
      </c>
      <c r="B9" s="10">
        <v>5000</v>
      </c>
      <c r="C9" s="61" t="s">
        <v>12</v>
      </c>
      <c r="D9" s="61"/>
      <c r="E9" s="61"/>
      <c r="F9" s="61"/>
      <c r="G9" s="61"/>
      <c r="H9" s="62" t="s">
        <v>12</v>
      </c>
      <c r="I9" s="60" t="s">
        <v>12</v>
      </c>
      <c r="J9" s="61"/>
      <c r="K9" s="61">
        <v>5000</v>
      </c>
      <c r="L9" s="61" t="s">
        <v>12</v>
      </c>
      <c r="M9" s="61"/>
      <c r="N9" s="61" t="s">
        <v>12</v>
      </c>
      <c r="O9" s="60">
        <f>SUM(C9:N9)</f>
        <v>5000</v>
      </c>
      <c r="P9" s="4">
        <f>B9-O9</f>
        <v>0</v>
      </c>
    </row>
    <row r="10" spans="1:144" ht="22.5">
      <c r="A10" s="11" t="s">
        <v>9</v>
      </c>
      <c r="B10" s="10">
        <v>3000</v>
      </c>
      <c r="C10" s="61"/>
      <c r="D10" s="61"/>
      <c r="E10" s="61"/>
      <c r="F10" s="61"/>
      <c r="G10" s="61"/>
      <c r="H10" s="62"/>
      <c r="I10" s="60" t="s">
        <v>12</v>
      </c>
      <c r="J10" s="61"/>
      <c r="K10" s="61" t="s">
        <v>12</v>
      </c>
      <c r="L10" s="61">
        <v>3000</v>
      </c>
      <c r="M10" s="61"/>
      <c r="N10" s="61"/>
      <c r="O10" s="60">
        <f>SUM(C10:N10)</f>
        <v>3000</v>
      </c>
      <c r="P10" s="4"/>
    </row>
    <row r="11" spans="1:144" ht="22.5">
      <c r="A11" s="11" t="s">
        <v>10</v>
      </c>
      <c r="B11" s="10">
        <v>5000</v>
      </c>
      <c r="C11" s="61"/>
      <c r="D11" s="61"/>
      <c r="E11" s="61"/>
      <c r="F11" s="61"/>
      <c r="G11" s="61"/>
      <c r="H11" s="62" t="s">
        <v>12</v>
      </c>
      <c r="I11" s="60" t="s">
        <v>12</v>
      </c>
      <c r="J11" s="61"/>
      <c r="K11" s="61" t="s">
        <v>12</v>
      </c>
      <c r="L11" s="61">
        <v>5000</v>
      </c>
      <c r="M11" s="61"/>
      <c r="N11" s="61"/>
      <c r="O11" s="60">
        <f>SUM(C11:N11)</f>
        <v>5000</v>
      </c>
      <c r="P11" s="4">
        <f>B11-O11</f>
        <v>0</v>
      </c>
    </row>
    <row r="12" spans="1:144" ht="33.75">
      <c r="A12" s="11" t="s">
        <v>8</v>
      </c>
      <c r="B12" s="10">
        <v>30000</v>
      </c>
      <c r="C12" s="61"/>
      <c r="D12" s="61"/>
      <c r="E12" s="61"/>
      <c r="F12" s="61"/>
      <c r="G12" s="61"/>
      <c r="H12" s="62" t="s">
        <v>12</v>
      </c>
      <c r="I12" s="60"/>
      <c r="J12" s="61"/>
      <c r="K12" s="61"/>
      <c r="L12" s="61">
        <v>30000</v>
      </c>
      <c r="M12" s="61"/>
      <c r="N12" s="61"/>
      <c r="O12" s="60">
        <f>SUM(C12:N12)</f>
        <v>30000</v>
      </c>
      <c r="P12" s="4">
        <f>B12-O12</f>
        <v>0</v>
      </c>
    </row>
    <row r="13" spans="1:144" ht="33.75">
      <c r="A13" s="11" t="s">
        <v>13</v>
      </c>
      <c r="B13" s="10">
        <v>1650</v>
      </c>
      <c r="C13" s="61"/>
      <c r="D13" s="61"/>
      <c r="E13" s="61"/>
      <c r="F13" s="61"/>
      <c r="G13" s="61"/>
      <c r="H13" s="62"/>
      <c r="I13" s="60"/>
      <c r="J13" s="61"/>
      <c r="K13" s="61">
        <v>1650</v>
      </c>
      <c r="L13" s="61"/>
      <c r="M13" s="61"/>
      <c r="N13" s="61"/>
      <c r="O13" s="60">
        <f>SUM(C13:N13)</f>
        <v>1650</v>
      </c>
      <c r="P13" s="4">
        <f>B13-O13</f>
        <v>0</v>
      </c>
    </row>
    <row r="14" spans="1:144" ht="22.5">
      <c r="A14" s="11" t="s">
        <v>25</v>
      </c>
      <c r="B14" s="10">
        <v>1000</v>
      </c>
      <c r="C14" s="61"/>
      <c r="D14" s="61"/>
      <c r="E14" s="61"/>
      <c r="F14" s="61"/>
      <c r="G14" s="61"/>
      <c r="H14" s="62" t="s">
        <v>12</v>
      </c>
      <c r="I14" s="60"/>
      <c r="J14" s="61"/>
      <c r="K14" s="61">
        <v>1000</v>
      </c>
      <c r="L14" s="61"/>
      <c r="M14" s="61"/>
      <c r="N14" s="61"/>
      <c r="O14" s="60">
        <f>SUM(C14:N14)</f>
        <v>1000</v>
      </c>
      <c r="P14" s="4">
        <f>B14-O14</f>
        <v>0</v>
      </c>
      <c r="Q14" s="4"/>
    </row>
    <row r="15" spans="1:144" ht="21.75" customHeight="1">
      <c r="A15" s="11" t="s">
        <v>20</v>
      </c>
      <c r="B15" s="10">
        <v>1000</v>
      </c>
      <c r="C15" s="61"/>
      <c r="D15" s="61"/>
      <c r="E15" s="61"/>
      <c r="F15" s="61" t="s">
        <v>12</v>
      </c>
      <c r="G15" s="61"/>
      <c r="H15" s="62"/>
      <c r="I15" s="60"/>
      <c r="J15" s="61"/>
      <c r="K15" s="61">
        <v>1000</v>
      </c>
      <c r="L15" s="61"/>
      <c r="M15" s="61"/>
      <c r="N15" s="61"/>
      <c r="O15" s="60">
        <f>SUM(C15:N15)</f>
        <v>1000</v>
      </c>
      <c r="P15" s="4">
        <f>B15-O15</f>
        <v>0</v>
      </c>
      <c r="Q15" s="4"/>
    </row>
    <row r="16" spans="1:144" ht="21.75" customHeight="1">
      <c r="A16" s="11" t="s">
        <v>26</v>
      </c>
      <c r="B16" s="10">
        <v>1000</v>
      </c>
      <c r="C16" s="61"/>
      <c r="D16" s="61"/>
      <c r="E16" s="61"/>
      <c r="F16" s="61" t="s">
        <v>12</v>
      </c>
      <c r="G16" s="61"/>
      <c r="H16" s="62"/>
      <c r="I16" s="60"/>
      <c r="J16" s="61"/>
      <c r="K16" s="61">
        <v>1000</v>
      </c>
      <c r="L16" s="61"/>
      <c r="M16" s="61"/>
      <c r="N16" s="61"/>
      <c r="O16" s="60">
        <f>SUM(C16:N16)</f>
        <v>1000</v>
      </c>
      <c r="P16" s="4">
        <f>B16-O16</f>
        <v>0</v>
      </c>
      <c r="Q16" s="4"/>
    </row>
    <row r="17" spans="1:144" ht="22.5">
      <c r="A17" s="11" t="s">
        <v>45</v>
      </c>
      <c r="B17" s="10">
        <v>1000</v>
      </c>
      <c r="C17" s="61"/>
      <c r="D17" s="61"/>
      <c r="E17" s="61"/>
      <c r="F17" s="61"/>
      <c r="G17" s="61"/>
      <c r="H17" s="62"/>
      <c r="I17" s="60"/>
      <c r="J17" s="61"/>
      <c r="K17" s="61">
        <v>1000</v>
      </c>
      <c r="L17" s="61"/>
      <c r="M17" s="61"/>
      <c r="N17" s="61"/>
      <c r="O17" s="60">
        <f>SUM(C17:N17)</f>
        <v>1000</v>
      </c>
      <c r="P17" s="4">
        <f>B17-O17</f>
        <v>0</v>
      </c>
      <c r="Q17" s="4"/>
      <c r="R17" s="19"/>
    </row>
    <row r="18" spans="1:144">
      <c r="A18" s="12" t="s">
        <v>2</v>
      </c>
      <c r="B18" s="10">
        <f t="shared" ref="B18:O18" si="0">SUM(B3:B17)</f>
        <v>97709.36</v>
      </c>
      <c r="C18" s="5">
        <f t="shared" si="0"/>
        <v>0</v>
      </c>
      <c r="D18" s="5">
        <f t="shared" si="0"/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3000</v>
      </c>
      <c r="J18" s="5">
        <f t="shared" si="0"/>
        <v>0</v>
      </c>
      <c r="K18" s="5">
        <f t="shared" si="0"/>
        <v>40964.03</v>
      </c>
      <c r="L18" s="5">
        <f t="shared" si="0"/>
        <v>50745.33</v>
      </c>
      <c r="M18" s="5">
        <f t="shared" si="0"/>
        <v>0</v>
      </c>
      <c r="N18" s="5">
        <f t="shared" si="0"/>
        <v>3000</v>
      </c>
      <c r="O18" s="5">
        <f t="shared" si="0"/>
        <v>97709.36</v>
      </c>
      <c r="P18" s="4">
        <f>B18-O18</f>
        <v>0</v>
      </c>
      <c r="Q18" s="4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3"/>
      <c r="EF18" s="3"/>
      <c r="EG18" s="3"/>
      <c r="EH18" s="3"/>
      <c r="EI18" s="3"/>
      <c r="EJ18" s="3"/>
      <c r="EK18" s="3"/>
      <c r="EL18" s="3"/>
      <c r="EM18" s="3"/>
      <c r="EN18" s="3"/>
    </row>
    <row r="19" spans="1:144">
      <c r="A19" s="6"/>
      <c r="B19" s="6" t="s">
        <v>14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3000</v>
      </c>
      <c r="J19" s="7">
        <v>0</v>
      </c>
      <c r="K19" s="7">
        <v>40964.03</v>
      </c>
      <c r="L19" s="7">
        <v>50745.33</v>
      </c>
      <c r="M19" s="7">
        <v>0</v>
      </c>
      <c r="N19" s="7">
        <v>3000</v>
      </c>
      <c r="O19" s="7">
        <f>SUM(C19:N19)</f>
        <v>97709.36</v>
      </c>
      <c r="P19" s="4"/>
      <c r="Q19" s="4"/>
    </row>
    <row r="20" spans="1:144">
      <c r="A20" s="6"/>
      <c r="B20" s="6" t="s">
        <v>15</v>
      </c>
      <c r="C20" s="8">
        <f t="shared" ref="C20:O20" si="1">C19-C18</f>
        <v>0</v>
      </c>
      <c r="D20" s="8">
        <f t="shared" si="1"/>
        <v>0</v>
      </c>
      <c r="E20" s="8">
        <f t="shared" si="1"/>
        <v>0</v>
      </c>
      <c r="F20" s="8">
        <f t="shared" si="1"/>
        <v>0</v>
      </c>
      <c r="G20" s="8">
        <f t="shared" si="1"/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  <c r="K20" s="8">
        <f t="shared" si="1"/>
        <v>0</v>
      </c>
      <c r="L20" s="8">
        <f t="shared" si="1"/>
        <v>0</v>
      </c>
      <c r="M20" s="8">
        <f t="shared" si="1"/>
        <v>0</v>
      </c>
      <c r="N20" s="8">
        <f t="shared" si="1"/>
        <v>0</v>
      </c>
      <c r="O20" s="8">
        <f t="shared" si="1"/>
        <v>0</v>
      </c>
      <c r="P20" s="4"/>
      <c r="Q20" s="4"/>
    </row>
  </sheetData>
  <mergeCells count="1">
    <mergeCell ref="A1:O1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C9" sqref="C9"/>
    </sheetView>
  </sheetViews>
  <sheetFormatPr defaultRowHeight="12.75"/>
  <cols>
    <col min="1" max="1" width="12" customWidth="1"/>
    <col min="2" max="2" width="11.5703125" customWidth="1"/>
    <col min="3" max="3" width="57.85546875" customWidth="1"/>
    <col min="4" max="4" width="24.7109375" bestFit="1" customWidth="1"/>
    <col min="5" max="5" width="17.7109375" customWidth="1"/>
    <col min="6" max="6" width="18.140625" style="32" bestFit="1" customWidth="1"/>
    <col min="7" max="9" width="11.28515625" bestFit="1" customWidth="1"/>
  </cols>
  <sheetData>
    <row r="1" spans="1:17" ht="15.75">
      <c r="A1" s="50" t="s">
        <v>27</v>
      </c>
      <c r="B1" s="50"/>
      <c r="C1" s="50"/>
      <c r="D1" s="50"/>
      <c r="E1" s="50"/>
      <c r="F1" s="50"/>
      <c r="G1" s="50"/>
      <c r="H1" s="50"/>
      <c r="I1" s="50"/>
      <c r="J1" s="27"/>
      <c r="K1" s="27"/>
      <c r="L1" s="27"/>
      <c r="M1" s="27"/>
      <c r="N1" s="27"/>
      <c r="O1" s="27"/>
      <c r="P1" s="27"/>
      <c r="Q1" s="27"/>
    </row>
    <row r="2" spans="1:17" ht="60">
      <c r="A2" s="21" t="s">
        <v>28</v>
      </c>
      <c r="B2" s="21" t="s">
        <v>39</v>
      </c>
      <c r="C2" s="21" t="s">
        <v>29</v>
      </c>
      <c r="D2" s="21" t="s">
        <v>30</v>
      </c>
      <c r="E2" s="21" t="s">
        <v>40</v>
      </c>
      <c r="F2" s="59" t="s">
        <v>31</v>
      </c>
      <c r="G2" s="59"/>
      <c r="H2" s="59"/>
      <c r="I2" s="59"/>
      <c r="J2" s="28"/>
      <c r="K2" s="28"/>
      <c r="L2" s="28"/>
      <c r="M2" s="28"/>
      <c r="N2" s="28"/>
      <c r="O2" s="28"/>
      <c r="P2" s="28"/>
      <c r="Q2" s="28"/>
    </row>
    <row r="3" spans="1:17" ht="15">
      <c r="A3" s="22"/>
      <c r="B3" s="22"/>
      <c r="C3" s="22"/>
      <c r="D3" s="22"/>
      <c r="E3" s="22"/>
      <c r="F3" s="29" t="s">
        <v>32</v>
      </c>
      <c r="G3" s="23">
        <v>2023</v>
      </c>
      <c r="H3" s="23">
        <v>2024</v>
      </c>
      <c r="I3" s="23">
        <v>2025</v>
      </c>
    </row>
    <row r="4" spans="1:17" ht="15">
      <c r="A4" s="22"/>
      <c r="B4" s="22"/>
      <c r="C4" s="22"/>
      <c r="D4" s="22"/>
      <c r="E4" s="22"/>
      <c r="F4" s="29"/>
      <c r="G4" s="23" t="s">
        <v>33</v>
      </c>
      <c r="H4" s="23" t="s">
        <v>33</v>
      </c>
      <c r="I4" s="23" t="s">
        <v>33</v>
      </c>
    </row>
    <row r="5" spans="1:17" ht="15">
      <c r="A5" s="23">
        <v>10</v>
      </c>
      <c r="B5" s="23">
        <v>1</v>
      </c>
      <c r="C5" s="22" t="s">
        <v>34</v>
      </c>
      <c r="D5" s="23" t="s">
        <v>37</v>
      </c>
      <c r="E5" s="23">
        <v>2023</v>
      </c>
      <c r="F5" s="30">
        <v>241025.32</v>
      </c>
      <c r="G5" s="23" t="s">
        <v>37</v>
      </c>
      <c r="H5" s="23"/>
      <c r="I5" s="23"/>
    </row>
    <row r="6" spans="1:17" ht="15">
      <c r="A6" s="23">
        <v>1</v>
      </c>
      <c r="B6" s="23">
        <v>2</v>
      </c>
      <c r="C6" s="22" t="s">
        <v>38</v>
      </c>
      <c r="D6" s="23" t="s">
        <v>37</v>
      </c>
      <c r="E6" s="23">
        <v>2023</v>
      </c>
      <c r="F6" s="30">
        <v>10000</v>
      </c>
      <c r="G6" s="23" t="s">
        <v>37</v>
      </c>
      <c r="H6" s="23"/>
      <c r="I6" s="23"/>
    </row>
    <row r="7" spans="1:17" ht="15">
      <c r="A7" s="23">
        <v>1</v>
      </c>
      <c r="B7" s="23">
        <v>3</v>
      </c>
      <c r="C7" s="22" t="s">
        <v>35</v>
      </c>
      <c r="D7" s="23" t="s">
        <v>37</v>
      </c>
      <c r="E7" s="23">
        <v>2024</v>
      </c>
      <c r="F7" s="30">
        <v>210000</v>
      </c>
      <c r="G7" s="23"/>
      <c r="H7" s="23" t="s">
        <v>37</v>
      </c>
      <c r="I7" s="23"/>
    </row>
    <row r="8" spans="1:17" ht="15">
      <c r="A8" s="23">
        <v>5</v>
      </c>
      <c r="B8" s="23">
        <v>4</v>
      </c>
      <c r="C8" s="22" t="s">
        <v>36</v>
      </c>
      <c r="D8" s="23" t="s">
        <v>37</v>
      </c>
      <c r="E8" s="23">
        <v>2024</v>
      </c>
      <c r="F8" s="30">
        <v>130000</v>
      </c>
      <c r="G8" s="23" t="s">
        <v>37</v>
      </c>
      <c r="H8" s="23"/>
      <c r="I8" s="23"/>
    </row>
    <row r="9" spans="1:17" ht="15">
      <c r="A9" s="23">
        <v>10</v>
      </c>
      <c r="B9" s="23">
        <v>5</v>
      </c>
      <c r="C9" s="22" t="s">
        <v>42</v>
      </c>
      <c r="D9" s="23" t="s">
        <v>37</v>
      </c>
      <c r="E9" s="23">
        <v>2023</v>
      </c>
      <c r="F9" s="30">
        <v>600000</v>
      </c>
      <c r="G9" s="23" t="s">
        <v>37</v>
      </c>
      <c r="H9" s="23"/>
      <c r="I9" s="23"/>
    </row>
    <row r="10" spans="1:17" ht="15">
      <c r="A10" s="23">
        <v>10</v>
      </c>
      <c r="B10" s="23">
        <v>6</v>
      </c>
      <c r="C10" s="22" t="s">
        <v>43</v>
      </c>
      <c r="D10" s="23" t="s">
        <v>37</v>
      </c>
      <c r="E10" s="23">
        <v>2023</v>
      </c>
      <c r="F10" s="30">
        <v>400000</v>
      </c>
      <c r="G10" s="23" t="s">
        <v>44</v>
      </c>
      <c r="H10" s="23"/>
      <c r="I10" s="23"/>
    </row>
    <row r="11" spans="1:17" ht="15.75">
      <c r="A11" s="24"/>
      <c r="B11" s="24"/>
      <c r="C11" s="24"/>
      <c r="D11" s="25" t="s">
        <v>2</v>
      </c>
      <c r="E11" s="26"/>
      <c r="F11" s="31">
        <f>SUM(F5:F10)</f>
        <v>1591025.32</v>
      </c>
      <c r="G11" s="24"/>
      <c r="H11" s="24"/>
      <c r="I11" s="24"/>
    </row>
  </sheetData>
  <mergeCells count="2">
    <mergeCell ref="A1:I1"/>
    <mergeCell ref="F2:I2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Inseribilità</vt:lpstr>
    </vt:vector>
  </TitlesOfParts>
  <Company>COMUNE DI BEDOLLO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Oliviero</dc:creator>
  <cp:lastModifiedBy>Groff Alessandra (Palù del Fersina)</cp:lastModifiedBy>
  <cp:lastPrinted>2022-12-05T14:39:51Z</cp:lastPrinted>
  <dcterms:created xsi:type="dcterms:W3CDTF">2007-11-07T13:07:46Z</dcterms:created>
  <dcterms:modified xsi:type="dcterms:W3CDTF">2022-12-07T12:25:52Z</dcterms:modified>
</cp:coreProperties>
</file>