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Area Comune\Alessandra\BILANCIO\2021\SITO\"/>
    </mc:Choice>
  </mc:AlternateContent>
  <bookViews>
    <workbookView xWindow="0" yWindow="0" windowWidth="21600" windowHeight="9135"/>
  </bookViews>
  <sheets>
    <sheet name="2021" sheetId="4" r:id="rId1"/>
    <sheet name="2022" sheetId="2" r:id="rId2"/>
    <sheet name="2023" sheetId="3" r:id="rId3"/>
  </sheets>
  <calcPr calcId="152511"/>
</workbook>
</file>

<file path=xl/calcChain.xml><?xml version="1.0" encoding="utf-8"?>
<calcChain xmlns="http://schemas.openxmlformats.org/spreadsheetml/2006/main">
  <c r="B31" i="4" l="1"/>
  <c r="Q17" i="3" l="1"/>
  <c r="P16" i="3"/>
  <c r="P18" i="3" s="1"/>
  <c r="O16" i="3"/>
  <c r="O18" i="3" s="1"/>
  <c r="N16" i="3"/>
  <c r="N18" i="3" s="1"/>
  <c r="M16" i="3"/>
  <c r="M18" i="3" s="1"/>
  <c r="L16" i="3"/>
  <c r="L18" i="3" s="1"/>
  <c r="K16" i="3"/>
  <c r="K18" i="3" s="1"/>
  <c r="J16" i="3"/>
  <c r="J18" i="3" s="1"/>
  <c r="I16" i="3"/>
  <c r="I18" i="3" s="1"/>
  <c r="H16" i="3"/>
  <c r="H18" i="3" s="1"/>
  <c r="G16" i="3"/>
  <c r="G18" i="3" s="1"/>
  <c r="F16" i="3"/>
  <c r="F18" i="3" s="1"/>
  <c r="E16" i="3"/>
  <c r="E18" i="3" s="1"/>
  <c r="D16" i="3"/>
  <c r="D18" i="3" s="1"/>
  <c r="C16" i="3"/>
  <c r="C18" i="3" s="1"/>
  <c r="B16" i="3"/>
  <c r="Q15" i="3"/>
  <c r="R15" i="3" s="1"/>
  <c r="Q14" i="3"/>
  <c r="R14" i="3" s="1"/>
  <c r="Q13" i="3"/>
  <c r="R13" i="3" s="1"/>
  <c r="Q12" i="3"/>
  <c r="R12" i="3" s="1"/>
  <c r="Q11" i="3"/>
  <c r="R11" i="3" s="1"/>
  <c r="Q10" i="3"/>
  <c r="Q9" i="3"/>
  <c r="R9" i="3" s="1"/>
  <c r="Q8" i="3"/>
  <c r="R8" i="3" s="1"/>
  <c r="Q7" i="3"/>
  <c r="R7" i="3" s="1"/>
  <c r="Q6" i="3"/>
  <c r="R6" i="3" s="1"/>
  <c r="Q5" i="3"/>
  <c r="R5" i="3" s="1"/>
  <c r="Q4" i="3"/>
  <c r="R4" i="3" s="1"/>
  <c r="Q3" i="3"/>
  <c r="H18" i="2"/>
  <c r="Q17" i="2"/>
  <c r="P16" i="2"/>
  <c r="P18" i="2" s="1"/>
  <c r="O16" i="2"/>
  <c r="O18" i="2" s="1"/>
  <c r="N16" i="2"/>
  <c r="N18" i="2" s="1"/>
  <c r="M16" i="2"/>
  <c r="M18" i="2" s="1"/>
  <c r="L16" i="2"/>
  <c r="L18" i="2" s="1"/>
  <c r="K16" i="2"/>
  <c r="K18" i="2" s="1"/>
  <c r="J16" i="2"/>
  <c r="J18" i="2" s="1"/>
  <c r="I16" i="2"/>
  <c r="I18" i="2" s="1"/>
  <c r="H16" i="2"/>
  <c r="G16" i="2"/>
  <c r="G18" i="2" s="1"/>
  <c r="F16" i="2"/>
  <c r="F18" i="2" s="1"/>
  <c r="E16" i="2"/>
  <c r="E18" i="2" s="1"/>
  <c r="D16" i="2"/>
  <c r="D18" i="2" s="1"/>
  <c r="C16" i="2"/>
  <c r="C18" i="2" s="1"/>
  <c r="B16" i="2"/>
  <c r="Q15" i="2"/>
  <c r="R15" i="2" s="1"/>
  <c r="Q14" i="2"/>
  <c r="R14" i="2" s="1"/>
  <c r="Q13" i="2"/>
  <c r="R13" i="2" s="1"/>
  <c r="Q12" i="2"/>
  <c r="R12" i="2" s="1"/>
  <c r="Q11" i="2"/>
  <c r="R11" i="2" s="1"/>
  <c r="Q10" i="2"/>
  <c r="Q9" i="2"/>
  <c r="R9" i="2" s="1"/>
  <c r="Q8" i="2"/>
  <c r="R8" i="2" s="1"/>
  <c r="Q7" i="2"/>
  <c r="R7" i="2" s="1"/>
  <c r="Q6" i="2"/>
  <c r="R6" i="2" s="1"/>
  <c r="Q5" i="2"/>
  <c r="R5" i="2" s="1"/>
  <c r="Q4" i="2"/>
  <c r="R4" i="2" s="1"/>
  <c r="Q3" i="2"/>
  <c r="Q16" i="3" l="1"/>
  <c r="Q18" i="3"/>
  <c r="R3" i="3"/>
  <c r="R16" i="3"/>
  <c r="Q16" i="2"/>
  <c r="Q18" i="2" s="1"/>
  <c r="R3" i="2"/>
  <c r="P20" i="4"/>
  <c r="O20" i="4"/>
  <c r="N20" i="4"/>
  <c r="M20" i="4"/>
  <c r="L20" i="4"/>
  <c r="K20" i="4"/>
  <c r="J20" i="4"/>
  <c r="I20" i="4"/>
  <c r="H20" i="4"/>
  <c r="E20" i="4"/>
  <c r="D20" i="4"/>
  <c r="D22" i="4" s="1"/>
  <c r="C20" i="4"/>
  <c r="R16" i="2" l="1"/>
  <c r="G20" i="4"/>
  <c r="B20" i="4"/>
  <c r="Q3" i="4" l="1"/>
  <c r="Q9" i="4"/>
  <c r="Q18" i="4" l="1"/>
  <c r="R18" i="4" s="1"/>
  <c r="Q21" i="4" l="1"/>
  <c r="Q16" i="4"/>
  <c r="R16" i="4" s="1"/>
  <c r="Q15" i="4" l="1"/>
  <c r="R15" i="4" s="1"/>
  <c r="P22" i="4"/>
  <c r="Q17" i="4"/>
  <c r="R17" i="4" s="1"/>
  <c r="M22" i="4" l="1"/>
  <c r="E22" i="4"/>
  <c r="C22" i="4"/>
  <c r="O22" i="4"/>
  <c r="N22" i="4"/>
  <c r="L22" i="4"/>
  <c r="K22" i="4"/>
  <c r="J22" i="4"/>
  <c r="I22" i="4"/>
  <c r="H22" i="4"/>
  <c r="G22" i="4"/>
  <c r="Q14" i="4"/>
  <c r="R14" i="4" s="1"/>
  <c r="Q13" i="4"/>
  <c r="Q12" i="4"/>
  <c r="R12" i="4" s="1"/>
  <c r="Q11" i="4"/>
  <c r="Q10" i="4"/>
  <c r="Q8" i="4"/>
  <c r="R8" i="4" s="1"/>
  <c r="Q7" i="4"/>
  <c r="R7" i="4" s="1"/>
  <c r="Q6" i="4"/>
  <c r="R6" i="4" s="1"/>
  <c r="Q5" i="4"/>
  <c r="R5" i="4" s="1"/>
  <c r="Q4" i="4"/>
  <c r="R11" i="4" l="1"/>
  <c r="R13" i="4"/>
  <c r="R9" i="4"/>
  <c r="R3" i="4"/>
  <c r="R4" i="4"/>
  <c r="Q19" i="4"/>
  <c r="Q20" i="4" s="1"/>
  <c r="F20" i="4"/>
  <c r="F22" i="4" s="1"/>
  <c r="Q22" i="4" l="1"/>
  <c r="R20" i="4"/>
  <c r="R19" i="4"/>
</calcChain>
</file>

<file path=xl/sharedStrings.xml><?xml version="1.0" encoding="utf-8"?>
<sst xmlns="http://schemas.openxmlformats.org/spreadsheetml/2006/main" count="155" uniqueCount="57">
  <si>
    <t>Attrezzature informatiche - 3022</t>
  </si>
  <si>
    <t>Importo di spesa</t>
  </si>
  <si>
    <t>TOTALE</t>
  </si>
  <si>
    <t>Canone aggiuntivo Bim cap. 1112</t>
  </si>
  <si>
    <t>Oneri di concessione cap. 1135</t>
  </si>
  <si>
    <t>Acquisto e permuta terreni - 3700</t>
  </si>
  <si>
    <t xml:space="preserve"> Ex F.I.M. cap. 1126</t>
  </si>
  <si>
    <t xml:space="preserve">Avanzo </t>
  </si>
  <si>
    <t>Spesa per incarichi progetti opere pubbliche 3018</t>
  </si>
  <si>
    <t>Manutenzione centrale idroellettrica - 3727</t>
  </si>
  <si>
    <t>Asfaltature e ripristini stradali abbellimento arredo urbano - 3731</t>
  </si>
  <si>
    <t>Iva split payment cap. 1129 e recupero iva dall'erario</t>
  </si>
  <si>
    <t>Incarichi iniziative socio culturali - 3040</t>
  </si>
  <si>
    <t>Iniziative culturali di parte straordinaria - 3043</t>
  </si>
  <si>
    <t>Manutenzione patrimonio comunale - 3017</t>
  </si>
  <si>
    <t>Itc gestione associata - 3024</t>
  </si>
  <si>
    <t xml:space="preserve"> </t>
  </si>
  <si>
    <t>Conferimento capitale sociale Panarotta S.p.A. - 3728</t>
  </si>
  <si>
    <t>DISPONIBILITA'</t>
  </si>
  <si>
    <t>DISP. RESIDUA</t>
  </si>
  <si>
    <t xml:space="preserve">Vendita immobili cap. 1102 </t>
  </si>
  <si>
    <t>Spesa investimento gestione associata polizia locale - 2281</t>
  </si>
  <si>
    <t>GAL Progetto Leader - cap. 1104</t>
  </si>
  <si>
    <t>OPERE PUBBLICHE 2021</t>
  </si>
  <si>
    <t>OPERE PUBBLICHE 2022</t>
  </si>
  <si>
    <t>IMPORTI</t>
  </si>
  <si>
    <t>MANUTENZIONE STRAORDINARIA P.ED. 172 CASA ANZIANI</t>
  </si>
  <si>
    <t>COPERTURA</t>
  </si>
  <si>
    <t>Acquisto tendostruttura Loc. Paoar - 3729</t>
  </si>
  <si>
    <t>SISTEMAZIONE CIMITERO COMUNALE</t>
  </si>
  <si>
    <t>COLLEGAMENTO STRADE LANER E STOCKER</t>
  </si>
  <si>
    <t>Lavori di ampliamento della Minera Erdemolo - 3016</t>
  </si>
  <si>
    <t>Fondo strat. comunità cap. 1113</t>
  </si>
  <si>
    <t>Contributo piano arredo urbano Bim cap. 1180</t>
  </si>
  <si>
    <t>Rimborso assicuraz. Cap. 1134</t>
  </si>
  <si>
    <t>Budget 2020 cap. 1139</t>
  </si>
  <si>
    <t xml:space="preserve">Avanzo Comunità </t>
  </si>
  <si>
    <t>Contributo Regione cap. 1118</t>
  </si>
  <si>
    <t>FINANZIAMENTI DA INSERIRE A BILANCIO</t>
  </si>
  <si>
    <t>Acquisto manutenzione attrezzature cantiere - 3025</t>
  </si>
  <si>
    <r>
      <t xml:space="preserve">Contributo PAT </t>
    </r>
    <r>
      <rPr>
        <b/>
        <sz val="7"/>
        <rFont val="Arial"/>
        <family val="2"/>
      </rPr>
      <t>cap. 1159-1160-1186-1161-1168 -1162-1179-1105-1106-1107-1116-1171-1115</t>
    </r>
  </si>
  <si>
    <t>Trasferimenti parte capitale scuola primaria - cap. 3056</t>
  </si>
  <si>
    <t>PROSPETTO OPERE PUBBLICHE BILANCIO DI PREVISIONE 2021-2023</t>
  </si>
  <si>
    <t>Budget 2022</t>
  </si>
  <si>
    <t>OPERE PUBBLICHE 2023</t>
  </si>
  <si>
    <t xml:space="preserve">Piano arredo urbano finanziato dal B.I.M. - 3737 </t>
  </si>
  <si>
    <t>Budget 2021 cap. 1140</t>
  </si>
  <si>
    <t>Efficientamento energetico - 3725</t>
  </si>
  <si>
    <t>Fondo investimenti cap. 1126</t>
  </si>
  <si>
    <t>INSERIBILITA' DUP</t>
  </si>
  <si>
    <t>MANUTENZIONE ACQUEDOTTI</t>
  </si>
  <si>
    <t>Progetto € 36.618,50</t>
  </si>
  <si>
    <t xml:space="preserve">PARCHEGGIO LOC TASSAINERI </t>
  </si>
  <si>
    <t>TOT € 54.831,77</t>
  </si>
  <si>
    <t xml:space="preserve">BIM </t>
  </si>
  <si>
    <r>
      <t xml:space="preserve">Contributo PAT </t>
    </r>
    <r>
      <rPr>
        <b/>
        <sz val="7"/>
        <rFont val="Arial"/>
        <family val="2"/>
      </rPr>
      <t>cap. 1106</t>
    </r>
  </si>
  <si>
    <t>ASFALTATURE- MESSA IN SICUREZZA VIABILITA'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</si>
</sst>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-&quot;L.&quot;\ * #,##0.00_-;\-&quot;L.&quot;\ * #,##0.00_-;_-&quot;L.&quot;\ * &quot;-&quot;??_-;_-@_-"/>
    <numFmt numFmtId="165" formatCode="_-[$€-2]\ * #,##0.00_-;\-[$€-2]\ * #,##0.00_-;_-[$€-2]\ * &quot;-&quot;??_-;_-@_-"/>
    <numFmt numFmtId="166" formatCode="_-[$€]\ * #,##0.00_-;\-[$€]\ * #,##0.00_-;_-[$€]\ * &quot;-&quot;??_-;_-@_-"/>
    <numFmt numFmtId="167" formatCode="_-[$€-410]\ * #,##0.00_-;\-[$€-410]\ * #,##0.00_-;_-[$€-410]\ * &quot;-&quot;??_-;_-@_-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65" fontId="2" fillId="0" borderId="0" xfId="0" applyNumberFormat="1" applyFont="1" applyFill="1" applyBorder="1"/>
    <xf numFmtId="0" fontId="3" fillId="0" borderId="0" xfId="0" applyFont="1" applyFill="1"/>
    <xf numFmtId="167" fontId="3" fillId="0" borderId="0" xfId="0" applyNumberFormat="1" applyFont="1"/>
    <xf numFmtId="167" fontId="5" fillId="2" borderId="1" xfId="2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7" fontId="5" fillId="0" borderId="1" xfId="2" applyNumberFormat="1" applyFont="1" applyFill="1" applyBorder="1" applyAlignment="1">
      <alignment horizontal="center" vertical="center"/>
    </xf>
    <xf numFmtId="167" fontId="5" fillId="2" borderId="1" xfId="3" applyNumberFormat="1" applyFont="1" applyFill="1" applyBorder="1" applyAlignment="1">
      <alignment horizontal="center" vertical="center"/>
    </xf>
    <xf numFmtId="167" fontId="5" fillId="2" borderId="1" xfId="4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7" fontId="5" fillId="8" borderId="1" xfId="3" applyNumberFormat="1" applyFont="1" applyFill="1" applyBorder="1" applyAlignment="1">
      <alignment horizontal="center" vertical="center"/>
    </xf>
    <xf numFmtId="167" fontId="4" fillId="3" borderId="1" xfId="0" applyNumberFormat="1" applyFont="1" applyFill="1" applyBorder="1" applyAlignment="1">
      <alignment horizontal="center" vertical="center"/>
    </xf>
    <xf numFmtId="0" fontId="5" fillId="0" borderId="0" xfId="0" applyFont="1"/>
    <xf numFmtId="167" fontId="5" fillId="5" borderId="1" xfId="0" applyNumberFormat="1" applyFont="1" applyFill="1" applyBorder="1" applyAlignment="1">
      <alignment horizontal="center"/>
    </xf>
    <xf numFmtId="167" fontId="5" fillId="4" borderId="1" xfId="0" applyNumberFormat="1" applyFont="1" applyFill="1" applyBorder="1"/>
    <xf numFmtId="0" fontId="5" fillId="6" borderId="1" xfId="0" applyFont="1" applyFill="1" applyBorder="1" applyAlignment="1">
      <alignment wrapText="1"/>
    </xf>
    <xf numFmtId="167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/>
    <xf numFmtId="167" fontId="4" fillId="0" borderId="1" xfId="4" applyNumberFormat="1" applyFont="1" applyBorder="1" applyAlignment="1">
      <alignment horizontal="center"/>
    </xf>
    <xf numFmtId="167" fontId="4" fillId="0" borderId="1" xfId="4" applyNumberFormat="1" applyFont="1" applyBorder="1"/>
    <xf numFmtId="167" fontId="4" fillId="0" borderId="0" xfId="4" applyNumberFormat="1" applyFont="1" applyBorder="1"/>
    <xf numFmtId="0" fontId="5" fillId="0" borderId="0" xfId="0" applyFont="1" applyBorder="1"/>
    <xf numFmtId="0" fontId="5" fillId="7" borderId="1" xfId="0" applyFont="1" applyFill="1" applyBorder="1" applyAlignment="1">
      <alignment horizontal="justify" vertical="justify"/>
    </xf>
    <xf numFmtId="167" fontId="5" fillId="7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/>
    </xf>
    <xf numFmtId="167" fontId="4" fillId="0" borderId="1" xfId="4" applyNumberFormat="1" applyFont="1" applyBorder="1" applyAlignment="1">
      <alignment horizontal="center" vertical="justify"/>
    </xf>
    <xf numFmtId="0" fontId="5" fillId="0" borderId="1" xfId="0" applyFont="1" applyBorder="1"/>
    <xf numFmtId="167" fontId="5" fillId="0" borderId="1" xfId="4" applyNumberFormat="1" applyFont="1" applyBorder="1"/>
    <xf numFmtId="0" fontId="3" fillId="0" borderId="0" xfId="0" applyFont="1" applyAlignment="1">
      <alignment horizontal="center"/>
    </xf>
    <xf numFmtId="167" fontId="2" fillId="0" borderId="1" xfId="4" applyNumberFormat="1" applyFont="1" applyBorder="1" applyAlignment="1">
      <alignment horizontal="center"/>
    </xf>
    <xf numFmtId="0" fontId="7" fillId="0" borderId="0" xfId="0" applyFont="1"/>
    <xf numFmtId="0" fontId="4" fillId="0" borderId="2" xfId="0" applyFont="1" applyBorder="1" applyAlignment="1">
      <alignment horizontal="center" vertical="center"/>
    </xf>
  </cellXfs>
  <cellStyles count="5">
    <cellStyle name="Euro" xfId="1"/>
    <cellStyle name="Migliaia" xfId="2" builtinId="3"/>
    <cellStyle name="Migliaia [0]" xfId="3" builtinId="6"/>
    <cellStyle name="Normale" xfId="0" builtinId="0"/>
    <cellStyle name="Valuta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3"/>
  <sheetViews>
    <sheetView tabSelected="1" topLeftCell="A10" workbookViewId="0">
      <selection activeCell="C41" sqref="C41"/>
    </sheetView>
  </sheetViews>
  <sheetFormatPr defaultRowHeight="12" x14ac:dyDescent="0.2"/>
  <cols>
    <col min="1" max="1" width="19.7109375" style="1" bestFit="1" customWidth="1"/>
    <col min="2" max="2" width="12.42578125" style="1" bestFit="1" customWidth="1"/>
    <col min="3" max="3" width="11" style="1" customWidth="1"/>
    <col min="4" max="4" width="9.28515625" style="1" customWidth="1"/>
    <col min="5" max="5" width="10.28515625" style="1" bestFit="1" customWidth="1"/>
    <col min="6" max="6" width="11.5703125" style="1" customWidth="1"/>
    <col min="7" max="7" width="10.42578125" style="1" bestFit="1" customWidth="1"/>
    <col min="8" max="9" width="11.140625" style="1" bestFit="1" customWidth="1"/>
    <col min="10" max="10" width="6.7109375" style="1" bestFit="1" customWidth="1"/>
    <col min="11" max="11" width="11.140625" style="1" bestFit="1" customWidth="1"/>
    <col min="12" max="12" width="11.42578125" style="1" customWidth="1"/>
    <col min="13" max="13" width="11" style="1" bestFit="1" customWidth="1"/>
    <col min="14" max="14" width="12" style="1" customWidth="1"/>
    <col min="15" max="15" width="11.42578125" style="1" bestFit="1" customWidth="1"/>
    <col min="16" max="16" width="10.28515625" style="1" bestFit="1" customWidth="1"/>
    <col min="17" max="17" width="11.140625" style="1" bestFit="1" customWidth="1"/>
    <col min="18" max="18" width="11.42578125" style="1" bestFit="1" customWidth="1"/>
    <col min="19" max="19" width="15.42578125" style="1" bestFit="1" customWidth="1"/>
    <col min="20" max="16384" width="9.140625" style="1"/>
  </cols>
  <sheetData>
    <row r="1" spans="1:146" x14ac:dyDescent="0.2">
      <c r="A1" s="38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46" ht="56.25" x14ac:dyDescent="0.2">
      <c r="A2" s="27" t="s">
        <v>23</v>
      </c>
      <c r="B2" s="28" t="s">
        <v>1</v>
      </c>
      <c r="C2" s="29" t="s">
        <v>55</v>
      </c>
      <c r="D2" s="29" t="s">
        <v>37</v>
      </c>
      <c r="E2" s="29" t="s">
        <v>32</v>
      </c>
      <c r="F2" s="29" t="s">
        <v>22</v>
      </c>
      <c r="G2" s="29" t="s">
        <v>35</v>
      </c>
      <c r="H2" s="29" t="s">
        <v>46</v>
      </c>
      <c r="I2" s="29" t="s">
        <v>4</v>
      </c>
      <c r="J2" s="29" t="s">
        <v>7</v>
      </c>
      <c r="K2" s="29" t="s">
        <v>6</v>
      </c>
      <c r="L2" s="30" t="s">
        <v>3</v>
      </c>
      <c r="M2" s="29" t="s">
        <v>33</v>
      </c>
      <c r="N2" s="30" t="s">
        <v>20</v>
      </c>
      <c r="O2" s="30" t="s">
        <v>11</v>
      </c>
      <c r="P2" s="30" t="s">
        <v>34</v>
      </c>
      <c r="Q2" s="31" t="s">
        <v>2</v>
      </c>
    </row>
    <row r="3" spans="1:146" ht="22.5" x14ac:dyDescent="0.2">
      <c r="A3" s="17" t="s">
        <v>14</v>
      </c>
      <c r="B3" s="18">
        <v>25000</v>
      </c>
      <c r="C3" s="5"/>
      <c r="D3" s="5"/>
      <c r="E3" s="5"/>
      <c r="F3" s="5"/>
      <c r="G3" s="5">
        <v>4133.1099999999997</v>
      </c>
      <c r="H3" s="6">
        <v>10698.66</v>
      </c>
      <c r="I3" s="5">
        <v>1000</v>
      </c>
      <c r="J3" s="5"/>
      <c r="K3" s="5">
        <v>4168.2299999999996</v>
      </c>
      <c r="L3" s="7"/>
      <c r="M3" s="7"/>
      <c r="N3" s="7"/>
      <c r="O3" s="7">
        <v>5000</v>
      </c>
      <c r="P3" s="7"/>
      <c r="Q3" s="8">
        <f>SUM(C3:P3)</f>
        <v>25000</v>
      </c>
      <c r="R3" s="4">
        <f t="shared" ref="R3:R9" si="0">B3-Q3</f>
        <v>0</v>
      </c>
    </row>
    <row r="4" spans="1:146" ht="22.5" x14ac:dyDescent="0.2">
      <c r="A4" s="19" t="s">
        <v>15</v>
      </c>
      <c r="B4" s="18">
        <v>3000</v>
      </c>
      <c r="C4" s="6"/>
      <c r="D4" s="6"/>
      <c r="E4" s="6"/>
      <c r="F4" s="6"/>
      <c r="G4" s="6"/>
      <c r="H4" s="9"/>
      <c r="I4" s="5"/>
      <c r="J4" s="6"/>
      <c r="K4" s="6">
        <v>3000</v>
      </c>
      <c r="L4" s="7"/>
      <c r="M4" s="7"/>
      <c r="N4" s="7"/>
      <c r="O4" s="7"/>
      <c r="P4" s="7"/>
      <c r="Q4" s="8">
        <f t="shared" ref="Q4:Q14" si="1">SUM(C4:O4)</f>
        <v>3000</v>
      </c>
      <c r="R4" s="4">
        <f t="shared" si="0"/>
        <v>0</v>
      </c>
    </row>
    <row r="5" spans="1:146" ht="22.5" x14ac:dyDescent="0.2">
      <c r="A5" s="17" t="s">
        <v>0</v>
      </c>
      <c r="B5" s="18">
        <v>1000</v>
      </c>
      <c r="C5" s="6"/>
      <c r="D5" s="6"/>
      <c r="E5" s="6"/>
      <c r="F5" s="6"/>
      <c r="G5" s="6">
        <v>1000</v>
      </c>
      <c r="H5" s="5"/>
      <c r="I5" s="5"/>
      <c r="J5" s="6"/>
      <c r="K5" s="6" t="s">
        <v>16</v>
      </c>
      <c r="L5" s="7"/>
      <c r="M5" s="7"/>
      <c r="N5" s="7"/>
      <c r="O5" s="7"/>
      <c r="P5" s="7"/>
      <c r="Q5" s="8">
        <f t="shared" si="1"/>
        <v>1000</v>
      </c>
      <c r="R5" s="4">
        <f t="shared" si="0"/>
        <v>0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3"/>
      <c r="EH5" s="3"/>
      <c r="EI5" s="3"/>
      <c r="EJ5" s="3"/>
      <c r="EK5" s="3"/>
      <c r="EL5" s="3"/>
      <c r="EM5" s="3"/>
      <c r="EN5" s="3"/>
      <c r="EO5" s="3"/>
      <c r="EP5" s="3"/>
    </row>
    <row r="6" spans="1:146" ht="33.75" x14ac:dyDescent="0.2">
      <c r="A6" s="17" t="s">
        <v>39</v>
      </c>
      <c r="B6" s="18">
        <v>3000</v>
      </c>
      <c r="C6" s="6"/>
      <c r="D6" s="6"/>
      <c r="E6" s="6"/>
      <c r="F6" s="6"/>
      <c r="G6" s="6">
        <v>1000</v>
      </c>
      <c r="H6" s="6">
        <v>2000</v>
      </c>
      <c r="I6" s="5"/>
      <c r="J6" s="10"/>
      <c r="K6" s="10"/>
      <c r="L6" s="7"/>
      <c r="M6" s="7"/>
      <c r="N6" s="7"/>
      <c r="O6" s="7"/>
      <c r="P6" s="7"/>
      <c r="Q6" s="8">
        <f t="shared" si="1"/>
        <v>3000</v>
      </c>
      <c r="R6" s="4">
        <f t="shared" si="0"/>
        <v>0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3"/>
      <c r="EH6" s="3"/>
      <c r="EI6" s="3"/>
      <c r="EJ6" s="3"/>
      <c r="EK6" s="3"/>
      <c r="EL6" s="3"/>
      <c r="EM6" s="3"/>
      <c r="EN6" s="3"/>
      <c r="EO6" s="3"/>
      <c r="EP6" s="3"/>
    </row>
    <row r="7" spans="1:146" ht="22.5" x14ac:dyDescent="0.2">
      <c r="A7" s="17" t="s">
        <v>5</v>
      </c>
      <c r="B7" s="18">
        <v>3000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v>3000</v>
      </c>
      <c r="O7" s="11"/>
      <c r="P7" s="11"/>
      <c r="Q7" s="8">
        <f t="shared" si="1"/>
        <v>3000</v>
      </c>
      <c r="R7" s="4">
        <f t="shared" si="0"/>
        <v>0</v>
      </c>
    </row>
    <row r="8" spans="1:146" ht="22.5" x14ac:dyDescent="0.2">
      <c r="A8" s="19" t="s">
        <v>9</v>
      </c>
      <c r="B8" s="18">
        <v>20000</v>
      </c>
      <c r="C8" s="6" t="s">
        <v>16</v>
      </c>
      <c r="D8" s="6"/>
      <c r="E8" s="6"/>
      <c r="F8" s="6"/>
      <c r="G8" s="6">
        <v>13000</v>
      </c>
      <c r="H8" s="9">
        <v>7000</v>
      </c>
      <c r="I8" s="5"/>
      <c r="J8" s="6"/>
      <c r="K8" s="6"/>
      <c r="L8" s="7" t="s">
        <v>16</v>
      </c>
      <c r="M8" s="7"/>
      <c r="N8" s="7"/>
      <c r="O8" s="7"/>
      <c r="P8" s="7"/>
      <c r="Q8" s="8">
        <f t="shared" si="1"/>
        <v>20000</v>
      </c>
      <c r="R8" s="4">
        <f t="shared" si="0"/>
        <v>0</v>
      </c>
    </row>
    <row r="9" spans="1:146" ht="23.25" customHeight="1" x14ac:dyDescent="0.2">
      <c r="A9" s="19" t="s">
        <v>8</v>
      </c>
      <c r="B9" s="18">
        <v>5000</v>
      </c>
      <c r="C9" s="6" t="s">
        <v>16</v>
      </c>
      <c r="D9" s="6"/>
      <c r="E9" s="6"/>
      <c r="F9" s="6"/>
      <c r="G9" s="6"/>
      <c r="H9" s="9"/>
      <c r="I9" s="5" t="s">
        <v>16</v>
      </c>
      <c r="J9" s="6"/>
      <c r="K9" s="6">
        <v>5000</v>
      </c>
      <c r="L9" s="7" t="s">
        <v>16</v>
      </c>
      <c r="M9" s="7"/>
      <c r="N9" s="7" t="s">
        <v>16</v>
      </c>
      <c r="O9" s="7"/>
      <c r="P9" s="7" t="s">
        <v>16</v>
      </c>
      <c r="Q9" s="8">
        <f>SUM(C9:P9)</f>
        <v>5000</v>
      </c>
      <c r="R9" s="4">
        <f t="shared" si="0"/>
        <v>0</v>
      </c>
    </row>
    <row r="10" spans="1:146" ht="22.5" x14ac:dyDescent="0.2">
      <c r="A10" s="19" t="s">
        <v>12</v>
      </c>
      <c r="B10" s="18">
        <v>3000</v>
      </c>
      <c r="C10" s="6"/>
      <c r="D10" s="6"/>
      <c r="E10" s="6"/>
      <c r="F10" s="6"/>
      <c r="G10" s="6"/>
      <c r="H10" s="9">
        <v>1000</v>
      </c>
      <c r="I10" s="5">
        <v>1000</v>
      </c>
      <c r="J10" s="6"/>
      <c r="K10" s="6">
        <v>1000</v>
      </c>
      <c r="L10" s="7"/>
      <c r="M10" s="7"/>
      <c r="N10" s="7"/>
      <c r="O10" s="7"/>
      <c r="P10" s="7"/>
      <c r="Q10" s="8">
        <f t="shared" si="1"/>
        <v>3000</v>
      </c>
      <c r="R10" s="4"/>
    </row>
    <row r="11" spans="1:146" ht="22.5" x14ac:dyDescent="0.2">
      <c r="A11" s="19" t="s">
        <v>13</v>
      </c>
      <c r="B11" s="18">
        <v>3000</v>
      </c>
      <c r="C11" s="6"/>
      <c r="D11" s="6"/>
      <c r="E11" s="6"/>
      <c r="F11" s="6"/>
      <c r="G11" s="6"/>
      <c r="H11" s="9">
        <v>1000</v>
      </c>
      <c r="I11" s="5">
        <v>1000</v>
      </c>
      <c r="J11" s="6"/>
      <c r="K11" s="6">
        <v>1000</v>
      </c>
      <c r="L11" s="7"/>
      <c r="M11" s="7"/>
      <c r="N11" s="7"/>
      <c r="O11" s="7"/>
      <c r="P11" s="7"/>
      <c r="Q11" s="8">
        <f t="shared" si="1"/>
        <v>3000</v>
      </c>
      <c r="R11" s="4">
        <f t="shared" ref="R11:R20" si="2">B11-Q11</f>
        <v>0</v>
      </c>
    </row>
    <row r="12" spans="1:146" ht="33.75" x14ac:dyDescent="0.2">
      <c r="A12" s="19" t="s">
        <v>17</v>
      </c>
      <c r="B12" s="18">
        <v>2131.9499999999998</v>
      </c>
      <c r="C12" s="6"/>
      <c r="D12" s="6"/>
      <c r="E12" s="6"/>
      <c r="F12" s="6"/>
      <c r="G12" s="6"/>
      <c r="H12" s="9"/>
      <c r="I12" s="5"/>
      <c r="J12" s="6"/>
      <c r="K12" s="6">
        <v>2131.9499999999998</v>
      </c>
      <c r="L12" s="7"/>
      <c r="M12" s="7"/>
      <c r="N12" s="7"/>
      <c r="O12" s="7"/>
      <c r="P12" s="7"/>
      <c r="Q12" s="8">
        <f t="shared" si="1"/>
        <v>2131.9499999999998</v>
      </c>
      <c r="R12" s="4">
        <f t="shared" si="2"/>
        <v>0</v>
      </c>
    </row>
    <row r="13" spans="1:146" ht="33.75" x14ac:dyDescent="0.2">
      <c r="A13" s="19" t="s">
        <v>10</v>
      </c>
      <c r="B13" s="18">
        <v>60151.360000000001</v>
      </c>
      <c r="C13" s="6"/>
      <c r="D13" s="6"/>
      <c r="E13" s="6"/>
      <c r="F13" s="6"/>
      <c r="G13" s="6"/>
      <c r="H13" s="9">
        <v>60151.360000000001</v>
      </c>
      <c r="I13" s="5"/>
      <c r="J13" s="6"/>
      <c r="K13" s="6"/>
      <c r="L13" s="7" t="s">
        <v>16</v>
      </c>
      <c r="M13" s="7"/>
      <c r="N13" s="7"/>
      <c r="O13" s="7"/>
      <c r="P13" s="7"/>
      <c r="Q13" s="8">
        <f t="shared" si="1"/>
        <v>60151.360000000001</v>
      </c>
      <c r="R13" s="4">
        <f t="shared" si="2"/>
        <v>0</v>
      </c>
    </row>
    <row r="14" spans="1:146" ht="33.75" x14ac:dyDescent="0.2">
      <c r="A14" s="19" t="s">
        <v>21</v>
      </c>
      <c r="B14" s="18">
        <v>500</v>
      </c>
      <c r="C14" s="6"/>
      <c r="D14" s="6"/>
      <c r="E14" s="6"/>
      <c r="F14" s="6"/>
      <c r="G14" s="6"/>
      <c r="H14" s="9"/>
      <c r="I14" s="5"/>
      <c r="J14" s="6"/>
      <c r="K14" s="6">
        <v>500</v>
      </c>
      <c r="L14" s="6"/>
      <c r="M14" s="7"/>
      <c r="N14" s="7"/>
      <c r="O14" s="7"/>
      <c r="P14" s="7"/>
      <c r="Q14" s="8">
        <f t="shared" si="1"/>
        <v>500</v>
      </c>
      <c r="R14" s="4">
        <f t="shared" si="2"/>
        <v>0</v>
      </c>
      <c r="S14" s="4"/>
    </row>
    <row r="15" spans="1:146" ht="22.5" x14ac:dyDescent="0.2">
      <c r="A15" s="19" t="s">
        <v>28</v>
      </c>
      <c r="B15" s="18">
        <v>40000</v>
      </c>
      <c r="C15" s="6"/>
      <c r="D15" s="6"/>
      <c r="E15" s="6"/>
      <c r="F15" s="6"/>
      <c r="G15" s="6"/>
      <c r="H15" s="9">
        <v>9500</v>
      </c>
      <c r="I15" s="5"/>
      <c r="J15" s="6"/>
      <c r="K15" s="6"/>
      <c r="L15" s="6">
        <v>19197.599999999999</v>
      </c>
      <c r="M15" s="7"/>
      <c r="N15" s="7"/>
      <c r="O15" s="7"/>
      <c r="P15" s="7">
        <v>11302.4</v>
      </c>
      <c r="Q15" s="8">
        <f>SUM(C15:P15)</f>
        <v>40000</v>
      </c>
      <c r="R15" s="4">
        <f t="shared" si="2"/>
        <v>0</v>
      </c>
      <c r="S15" s="4"/>
    </row>
    <row r="16" spans="1:146" ht="22.5" x14ac:dyDescent="0.2">
      <c r="A16" s="19" t="s">
        <v>45</v>
      </c>
      <c r="B16" s="18">
        <v>29906.33</v>
      </c>
      <c r="C16" s="6"/>
      <c r="D16" s="6"/>
      <c r="E16" s="6"/>
      <c r="F16" s="6"/>
      <c r="G16" s="6"/>
      <c r="H16" s="9"/>
      <c r="I16" s="5"/>
      <c r="J16" s="6"/>
      <c r="K16" s="6"/>
      <c r="L16" s="6"/>
      <c r="M16" s="7">
        <v>29906.33</v>
      </c>
      <c r="N16" s="7"/>
      <c r="O16" s="7"/>
      <c r="P16" s="7"/>
      <c r="Q16" s="8">
        <f>SUM(C16:P16)</f>
        <v>29906.33</v>
      </c>
      <c r="R16" s="4">
        <f t="shared" si="2"/>
        <v>0</v>
      </c>
      <c r="S16" s="4"/>
    </row>
    <row r="17" spans="1:146" ht="22.5" x14ac:dyDescent="0.2">
      <c r="A17" s="19" t="s">
        <v>31</v>
      </c>
      <c r="B17" s="18">
        <v>149659.95000000001</v>
      </c>
      <c r="C17" s="6"/>
      <c r="D17" s="6"/>
      <c r="E17" s="6"/>
      <c r="F17" s="6">
        <v>86284.56</v>
      </c>
      <c r="G17" s="6">
        <v>5698.66</v>
      </c>
      <c r="H17" s="9">
        <v>10088.75</v>
      </c>
      <c r="I17" s="5"/>
      <c r="J17" s="6"/>
      <c r="K17" s="6">
        <v>17336.52</v>
      </c>
      <c r="L17" s="6">
        <v>30251.46</v>
      </c>
      <c r="M17" s="7"/>
      <c r="N17" s="7"/>
      <c r="O17" s="7"/>
      <c r="P17" s="7"/>
      <c r="Q17" s="8">
        <f t="shared" ref="Q17:Q19" si="3">SUM(C17:O17)</f>
        <v>149659.95000000001</v>
      </c>
      <c r="R17" s="4">
        <f t="shared" si="2"/>
        <v>0</v>
      </c>
      <c r="S17" s="4"/>
    </row>
    <row r="18" spans="1:146" ht="22.5" x14ac:dyDescent="0.2">
      <c r="A18" s="19" t="s">
        <v>47</v>
      </c>
      <c r="B18" s="18">
        <v>200000</v>
      </c>
      <c r="C18" s="6">
        <v>200000</v>
      </c>
      <c r="D18" s="6"/>
      <c r="E18" s="6"/>
      <c r="F18" s="6"/>
      <c r="G18" s="6"/>
      <c r="H18" s="12"/>
      <c r="I18" s="5"/>
      <c r="J18" s="6"/>
      <c r="K18" s="6"/>
      <c r="L18" s="6"/>
      <c r="M18" s="7"/>
      <c r="N18" s="7"/>
      <c r="O18" s="7"/>
      <c r="P18" s="7"/>
      <c r="Q18" s="8">
        <f t="shared" si="3"/>
        <v>200000</v>
      </c>
      <c r="R18" s="4">
        <f t="shared" si="2"/>
        <v>0</v>
      </c>
      <c r="S18" s="4"/>
    </row>
    <row r="19" spans="1:146" ht="21.75" customHeight="1" x14ac:dyDescent="0.2">
      <c r="A19" s="19" t="s">
        <v>41</v>
      </c>
      <c r="B19" s="18">
        <v>500</v>
      </c>
      <c r="C19" s="6"/>
      <c r="D19" s="6"/>
      <c r="E19" s="6"/>
      <c r="F19" s="6" t="s">
        <v>16</v>
      </c>
      <c r="G19" s="6">
        <v>500</v>
      </c>
      <c r="H19" s="12"/>
      <c r="I19" s="5"/>
      <c r="J19" s="6"/>
      <c r="K19" s="6"/>
      <c r="L19" s="6"/>
      <c r="M19" s="7"/>
      <c r="N19" s="7"/>
      <c r="O19" s="7"/>
      <c r="P19" s="7"/>
      <c r="Q19" s="8">
        <f t="shared" si="3"/>
        <v>500</v>
      </c>
      <c r="R19" s="4">
        <f t="shared" si="2"/>
        <v>0</v>
      </c>
      <c r="S19" s="4"/>
    </row>
    <row r="20" spans="1:146" x14ac:dyDescent="0.2">
      <c r="A20" s="20" t="s">
        <v>2</v>
      </c>
      <c r="B20" s="18">
        <f t="shared" ref="B20:Q20" si="4">SUM(B3:B19)</f>
        <v>548849.59000000008</v>
      </c>
      <c r="C20" s="13">
        <f t="shared" si="4"/>
        <v>200000</v>
      </c>
      <c r="D20" s="13">
        <f t="shared" si="4"/>
        <v>0</v>
      </c>
      <c r="E20" s="13">
        <f t="shared" si="4"/>
        <v>0</v>
      </c>
      <c r="F20" s="13">
        <f t="shared" si="4"/>
        <v>86284.56</v>
      </c>
      <c r="G20" s="13">
        <f t="shared" si="4"/>
        <v>25331.77</v>
      </c>
      <c r="H20" s="13">
        <f t="shared" si="4"/>
        <v>101438.77</v>
      </c>
      <c r="I20" s="13">
        <f t="shared" si="4"/>
        <v>3000</v>
      </c>
      <c r="J20" s="13">
        <f t="shared" si="4"/>
        <v>0</v>
      </c>
      <c r="K20" s="13">
        <f t="shared" si="4"/>
        <v>34136.699999999997</v>
      </c>
      <c r="L20" s="13">
        <f t="shared" si="4"/>
        <v>49449.06</v>
      </c>
      <c r="M20" s="13">
        <f t="shared" si="4"/>
        <v>29906.33</v>
      </c>
      <c r="N20" s="13">
        <f t="shared" si="4"/>
        <v>3000</v>
      </c>
      <c r="O20" s="13">
        <f t="shared" si="4"/>
        <v>5000</v>
      </c>
      <c r="P20" s="13">
        <f t="shared" si="4"/>
        <v>11302.4</v>
      </c>
      <c r="Q20" s="13">
        <f t="shared" si="4"/>
        <v>548849.59000000008</v>
      </c>
      <c r="R20" s="4">
        <f t="shared" si="2"/>
        <v>0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3"/>
      <c r="EH20" s="3"/>
      <c r="EI20" s="3"/>
      <c r="EJ20" s="3"/>
      <c r="EK20" s="3"/>
      <c r="EL20" s="3"/>
      <c r="EM20" s="3"/>
      <c r="EN20" s="3"/>
      <c r="EO20" s="3"/>
      <c r="EP20" s="3"/>
    </row>
    <row r="21" spans="1:146" x14ac:dyDescent="0.2">
      <c r="A21" s="14"/>
      <c r="B21" s="14" t="s">
        <v>18</v>
      </c>
      <c r="C21" s="15">
        <v>200000</v>
      </c>
      <c r="D21" s="15">
        <v>0</v>
      </c>
      <c r="E21" s="15">
        <v>0</v>
      </c>
      <c r="F21" s="15">
        <v>86284.56</v>
      </c>
      <c r="G21" s="15">
        <v>25331.77</v>
      </c>
      <c r="H21" s="15">
        <v>101438.77</v>
      </c>
      <c r="I21" s="15">
        <v>3000</v>
      </c>
      <c r="J21" s="15">
        <v>0</v>
      </c>
      <c r="K21" s="15">
        <v>34136.699999999997</v>
      </c>
      <c r="L21" s="15">
        <v>49449.06</v>
      </c>
      <c r="M21" s="15">
        <v>29906.33</v>
      </c>
      <c r="N21" s="15">
        <v>3000</v>
      </c>
      <c r="O21" s="15">
        <v>5000</v>
      </c>
      <c r="P21" s="15">
        <v>11302.4</v>
      </c>
      <c r="Q21" s="15">
        <f>SUM(C21:P21)</f>
        <v>548849.59000000008</v>
      </c>
      <c r="R21" s="4"/>
    </row>
    <row r="22" spans="1:146" x14ac:dyDescent="0.2">
      <c r="A22" s="14"/>
      <c r="B22" s="14" t="s">
        <v>19</v>
      </c>
      <c r="C22" s="16">
        <f>C21-C20</f>
        <v>0</v>
      </c>
      <c r="D22" s="16">
        <f t="shared" ref="D22:Q22" si="5">D21-D20</f>
        <v>0</v>
      </c>
      <c r="E22" s="16">
        <f t="shared" si="5"/>
        <v>0</v>
      </c>
      <c r="F22" s="16">
        <f t="shared" si="5"/>
        <v>0</v>
      </c>
      <c r="G22" s="16">
        <f t="shared" si="5"/>
        <v>0</v>
      </c>
      <c r="H22" s="16">
        <f t="shared" si="5"/>
        <v>0</v>
      </c>
      <c r="I22" s="16">
        <f t="shared" si="5"/>
        <v>0</v>
      </c>
      <c r="J22" s="16">
        <f t="shared" si="5"/>
        <v>0</v>
      </c>
      <c r="K22" s="16">
        <f t="shared" si="5"/>
        <v>0</v>
      </c>
      <c r="L22" s="16">
        <f t="shared" si="5"/>
        <v>0</v>
      </c>
      <c r="M22" s="16">
        <f t="shared" si="5"/>
        <v>0</v>
      </c>
      <c r="N22" s="16">
        <f t="shared" si="5"/>
        <v>0</v>
      </c>
      <c r="O22" s="16">
        <f t="shared" si="5"/>
        <v>0</v>
      </c>
      <c r="P22" s="16">
        <f t="shared" ref="P22" si="6">P21-P20</f>
        <v>0</v>
      </c>
      <c r="Q22" s="16">
        <f t="shared" si="5"/>
        <v>0</v>
      </c>
      <c r="R22" s="4"/>
    </row>
    <row r="23" spans="1:146" x14ac:dyDescent="0.2">
      <c r="G23" s="37" t="s">
        <v>53</v>
      </c>
      <c r="H23" s="35"/>
    </row>
    <row r="24" spans="1:146" x14ac:dyDescent="0.2">
      <c r="A24" s="36" t="s">
        <v>49</v>
      </c>
      <c r="B24" s="21" t="s">
        <v>25</v>
      </c>
      <c r="C24" s="22" t="s">
        <v>27</v>
      </c>
      <c r="D24" s="23"/>
      <c r="E24" s="23"/>
      <c r="F24" s="24"/>
      <c r="G24" s="2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46" ht="33.75" x14ac:dyDescent="0.2">
      <c r="A25" s="25" t="s">
        <v>26</v>
      </c>
      <c r="B25" s="26">
        <v>37000</v>
      </c>
      <c r="C25" s="25" t="s">
        <v>36</v>
      </c>
      <c r="D25" s="14" t="s">
        <v>51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46" ht="22.5" x14ac:dyDescent="0.2">
      <c r="A26" s="25" t="s">
        <v>29</v>
      </c>
      <c r="B26" s="26">
        <v>210000</v>
      </c>
      <c r="C26" s="25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46" ht="22.5" x14ac:dyDescent="0.2">
      <c r="A27" s="25" t="s">
        <v>56</v>
      </c>
      <c r="B27" s="26">
        <v>400000</v>
      </c>
      <c r="C27" s="25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46" ht="22.5" x14ac:dyDescent="0.2">
      <c r="A28" s="25" t="s">
        <v>50</v>
      </c>
      <c r="B28" s="26">
        <v>545000</v>
      </c>
      <c r="C28" s="25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46" ht="22.5" x14ac:dyDescent="0.2">
      <c r="A29" s="25" t="s">
        <v>30</v>
      </c>
      <c r="B29" s="26">
        <v>30000</v>
      </c>
      <c r="C29" s="25" t="s">
        <v>16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46" ht="22.5" x14ac:dyDescent="0.2">
      <c r="A30" s="25" t="s">
        <v>52</v>
      </c>
      <c r="B30" s="26">
        <v>50000</v>
      </c>
      <c r="C30" s="2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46" x14ac:dyDescent="0.2">
      <c r="A31" s="25" t="s">
        <v>2</v>
      </c>
      <c r="B31" s="26">
        <f>SUM(B25:B30)</f>
        <v>1272000</v>
      </c>
      <c r="C31" s="25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46" ht="24.75" customHeight="1" x14ac:dyDescent="0.2">
      <c r="A32" s="32" t="s">
        <v>38</v>
      </c>
      <c r="B32" s="21" t="s">
        <v>25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2" x14ac:dyDescent="0.2">
      <c r="A33" s="33" t="s">
        <v>54</v>
      </c>
      <c r="B33" s="34">
        <v>7000</v>
      </c>
    </row>
  </sheetData>
  <mergeCells count="1">
    <mergeCell ref="A1:Q1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19"/>
  <sheetViews>
    <sheetView zoomScaleNormal="100" workbookViewId="0">
      <selection activeCell="A15" sqref="A15:XFD25"/>
    </sheetView>
  </sheetViews>
  <sheetFormatPr defaultRowHeight="12" x14ac:dyDescent="0.2"/>
  <cols>
    <col min="1" max="1" width="19.7109375" style="1" bestFit="1" customWidth="1"/>
    <col min="2" max="2" width="11.85546875" style="1" bestFit="1" customWidth="1"/>
    <col min="3" max="3" width="11" style="1" customWidth="1"/>
    <col min="4" max="4" width="9.28515625" style="1" customWidth="1"/>
    <col min="5" max="5" width="10.28515625" style="1" bestFit="1" customWidth="1"/>
    <col min="6" max="6" width="11.5703125" style="1" customWidth="1"/>
    <col min="7" max="7" width="10.42578125" style="1" bestFit="1" customWidth="1"/>
    <col min="8" max="9" width="11.140625" style="1" bestFit="1" customWidth="1"/>
    <col min="10" max="10" width="6.7109375" style="1" bestFit="1" customWidth="1"/>
    <col min="11" max="11" width="11.140625" style="1" bestFit="1" customWidth="1"/>
    <col min="12" max="12" width="11.42578125" style="1" customWidth="1"/>
    <col min="13" max="13" width="11" style="1" bestFit="1" customWidth="1"/>
    <col min="14" max="14" width="12" style="1" customWidth="1"/>
    <col min="15" max="15" width="11.42578125" style="1" bestFit="1" customWidth="1"/>
    <col min="16" max="16" width="10.28515625" style="1" bestFit="1" customWidth="1"/>
    <col min="17" max="17" width="11.140625" style="1" bestFit="1" customWidth="1"/>
    <col min="18" max="18" width="11.42578125" style="1" bestFit="1" customWidth="1"/>
    <col min="19" max="19" width="15.42578125" style="1" bestFit="1" customWidth="1"/>
    <col min="20" max="16384" width="9.140625" style="1"/>
  </cols>
  <sheetData>
    <row r="1" spans="1:146" x14ac:dyDescent="0.2">
      <c r="A1" s="38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46" ht="67.5" x14ac:dyDescent="0.2">
      <c r="A2" s="27" t="s">
        <v>24</v>
      </c>
      <c r="B2" s="28" t="s">
        <v>1</v>
      </c>
      <c r="C2" s="29" t="s">
        <v>40</v>
      </c>
      <c r="D2" s="29" t="s">
        <v>37</v>
      </c>
      <c r="E2" s="29" t="s">
        <v>32</v>
      </c>
      <c r="F2" s="29" t="s">
        <v>22</v>
      </c>
      <c r="G2" s="29" t="s">
        <v>35</v>
      </c>
      <c r="H2" s="29" t="s">
        <v>43</v>
      </c>
      <c r="I2" s="29" t="s">
        <v>4</v>
      </c>
      <c r="J2" s="29" t="s">
        <v>7</v>
      </c>
      <c r="K2" s="29" t="s">
        <v>48</v>
      </c>
      <c r="L2" s="30" t="s">
        <v>3</v>
      </c>
      <c r="M2" s="29" t="s">
        <v>33</v>
      </c>
      <c r="N2" s="30" t="s">
        <v>20</v>
      </c>
      <c r="O2" s="30" t="s">
        <v>11</v>
      </c>
      <c r="P2" s="30" t="s">
        <v>34</v>
      </c>
      <c r="Q2" s="31" t="s">
        <v>2</v>
      </c>
    </row>
    <row r="3" spans="1:146" ht="22.5" x14ac:dyDescent="0.2">
      <c r="A3" s="17" t="s">
        <v>14</v>
      </c>
      <c r="B3" s="18">
        <v>25000</v>
      </c>
      <c r="C3" s="5"/>
      <c r="D3" s="5"/>
      <c r="E3" s="5"/>
      <c r="F3" s="5"/>
      <c r="G3" s="5"/>
      <c r="H3" s="6"/>
      <c r="I3" s="5">
        <v>3000</v>
      </c>
      <c r="J3" s="5"/>
      <c r="K3" s="5" t="s">
        <v>16</v>
      </c>
      <c r="L3" s="7">
        <v>17000</v>
      </c>
      <c r="M3" s="7"/>
      <c r="N3" s="7"/>
      <c r="O3" s="7">
        <v>5000</v>
      </c>
      <c r="P3" s="7"/>
      <c r="Q3" s="8">
        <f>SUM(C3:P3)</f>
        <v>25000</v>
      </c>
      <c r="R3" s="4">
        <f t="shared" ref="R3:R9" si="0">B3-Q3</f>
        <v>0</v>
      </c>
    </row>
    <row r="4" spans="1:146" ht="22.5" x14ac:dyDescent="0.2">
      <c r="A4" s="19" t="s">
        <v>15</v>
      </c>
      <c r="B4" s="18">
        <v>3000</v>
      </c>
      <c r="C4" s="6"/>
      <c r="D4" s="6"/>
      <c r="E4" s="6"/>
      <c r="F4" s="6"/>
      <c r="G4" s="6"/>
      <c r="H4" s="9"/>
      <c r="I4" s="5"/>
      <c r="J4" s="6"/>
      <c r="K4" s="6">
        <v>3000</v>
      </c>
      <c r="L4" s="7"/>
      <c r="M4" s="7"/>
      <c r="N4" s="7"/>
      <c r="O4" s="7"/>
      <c r="P4" s="7"/>
      <c r="Q4" s="8">
        <f t="shared" ref="Q4:Q14" si="1">SUM(C4:O4)</f>
        <v>3000</v>
      </c>
      <c r="R4" s="4">
        <f t="shared" si="0"/>
        <v>0</v>
      </c>
    </row>
    <row r="5" spans="1:146" ht="22.5" x14ac:dyDescent="0.2">
      <c r="A5" s="17" t="s">
        <v>0</v>
      </c>
      <c r="B5" s="18">
        <v>1000</v>
      </c>
      <c r="C5" s="6"/>
      <c r="D5" s="6"/>
      <c r="E5" s="6"/>
      <c r="F5" s="6"/>
      <c r="G5" s="6"/>
      <c r="H5" s="5"/>
      <c r="I5" s="5"/>
      <c r="J5" s="6"/>
      <c r="K5" s="6">
        <v>1000</v>
      </c>
      <c r="L5" s="7"/>
      <c r="M5" s="7"/>
      <c r="N5" s="7"/>
      <c r="O5" s="7"/>
      <c r="P5" s="7"/>
      <c r="Q5" s="8">
        <f t="shared" si="1"/>
        <v>1000</v>
      </c>
      <c r="R5" s="4">
        <f t="shared" si="0"/>
        <v>0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3"/>
      <c r="EH5" s="3"/>
      <c r="EI5" s="3"/>
      <c r="EJ5" s="3"/>
      <c r="EK5" s="3"/>
      <c r="EL5" s="3"/>
      <c r="EM5" s="3"/>
      <c r="EN5" s="3"/>
      <c r="EO5" s="3"/>
      <c r="EP5" s="3"/>
    </row>
    <row r="6" spans="1:146" ht="33.75" x14ac:dyDescent="0.2">
      <c r="A6" s="17" t="s">
        <v>39</v>
      </c>
      <c r="B6" s="18">
        <v>3000</v>
      </c>
      <c r="C6" s="6"/>
      <c r="D6" s="6"/>
      <c r="E6" s="6"/>
      <c r="F6" s="6"/>
      <c r="G6" s="6"/>
      <c r="H6" s="6"/>
      <c r="I6" s="5"/>
      <c r="J6" s="10"/>
      <c r="K6" s="10">
        <v>3000</v>
      </c>
      <c r="L6" s="7"/>
      <c r="M6" s="7"/>
      <c r="N6" s="7"/>
      <c r="O6" s="7"/>
      <c r="P6" s="7"/>
      <c r="Q6" s="8">
        <f t="shared" si="1"/>
        <v>3000</v>
      </c>
      <c r="R6" s="4">
        <f t="shared" si="0"/>
        <v>0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3"/>
      <c r="EH6" s="3"/>
      <c r="EI6" s="3"/>
      <c r="EJ6" s="3"/>
      <c r="EK6" s="3"/>
      <c r="EL6" s="3"/>
      <c r="EM6" s="3"/>
      <c r="EN6" s="3"/>
      <c r="EO6" s="3"/>
      <c r="EP6" s="3"/>
    </row>
    <row r="7" spans="1:146" ht="22.5" x14ac:dyDescent="0.2">
      <c r="A7" s="17" t="s">
        <v>5</v>
      </c>
      <c r="B7" s="18">
        <v>3000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v>3000</v>
      </c>
      <c r="O7" s="11"/>
      <c r="P7" s="11"/>
      <c r="Q7" s="8">
        <f t="shared" si="1"/>
        <v>3000</v>
      </c>
      <c r="R7" s="4">
        <f t="shared" si="0"/>
        <v>0</v>
      </c>
    </row>
    <row r="8" spans="1:146" ht="22.5" x14ac:dyDescent="0.2">
      <c r="A8" s="19" t="s">
        <v>9</v>
      </c>
      <c r="B8" s="18">
        <v>20000</v>
      </c>
      <c r="C8" s="6" t="s">
        <v>16</v>
      </c>
      <c r="D8" s="6"/>
      <c r="E8" s="6"/>
      <c r="F8" s="6"/>
      <c r="G8" s="6"/>
      <c r="H8" s="9"/>
      <c r="I8" s="5"/>
      <c r="J8" s="6"/>
      <c r="K8" s="6">
        <v>17004.75</v>
      </c>
      <c r="L8" s="7">
        <v>2995.25</v>
      </c>
      <c r="M8" s="7"/>
      <c r="N8" s="7"/>
      <c r="O8" s="7"/>
      <c r="P8" s="7"/>
      <c r="Q8" s="8">
        <f t="shared" si="1"/>
        <v>20000</v>
      </c>
      <c r="R8" s="4">
        <f t="shared" si="0"/>
        <v>0</v>
      </c>
    </row>
    <row r="9" spans="1:146" ht="23.25" customHeight="1" x14ac:dyDescent="0.2">
      <c r="A9" s="19" t="s">
        <v>8</v>
      </c>
      <c r="B9" s="18">
        <v>5000</v>
      </c>
      <c r="C9" s="6" t="s">
        <v>16</v>
      </c>
      <c r="D9" s="6"/>
      <c r="E9" s="6"/>
      <c r="F9" s="6"/>
      <c r="G9" s="6"/>
      <c r="H9" s="9"/>
      <c r="I9" s="5" t="s">
        <v>16</v>
      </c>
      <c r="J9" s="6"/>
      <c r="K9" s="6">
        <v>5000</v>
      </c>
      <c r="L9" s="7" t="s">
        <v>16</v>
      </c>
      <c r="M9" s="7"/>
      <c r="N9" s="7" t="s">
        <v>16</v>
      </c>
      <c r="O9" s="7"/>
      <c r="P9" s="7" t="s">
        <v>16</v>
      </c>
      <c r="Q9" s="8">
        <f>SUM(C9:P9)</f>
        <v>5000</v>
      </c>
      <c r="R9" s="4">
        <f t="shared" si="0"/>
        <v>0</v>
      </c>
    </row>
    <row r="10" spans="1:146" ht="22.5" x14ac:dyDescent="0.2">
      <c r="A10" s="19" t="s">
        <v>12</v>
      </c>
      <c r="B10" s="18">
        <v>3000</v>
      </c>
      <c r="C10" s="6"/>
      <c r="D10" s="6"/>
      <c r="E10" s="6"/>
      <c r="F10" s="6"/>
      <c r="G10" s="6"/>
      <c r="H10" s="9"/>
      <c r="I10" s="5" t="s">
        <v>16</v>
      </c>
      <c r="J10" s="6"/>
      <c r="K10" s="6">
        <v>1000</v>
      </c>
      <c r="L10" s="7">
        <v>2000</v>
      </c>
      <c r="M10" s="7"/>
      <c r="N10" s="7"/>
      <c r="O10" s="7"/>
      <c r="P10" s="7"/>
      <c r="Q10" s="8">
        <f t="shared" si="1"/>
        <v>3000</v>
      </c>
      <c r="R10" s="4"/>
    </row>
    <row r="11" spans="1:146" ht="22.5" x14ac:dyDescent="0.2">
      <c r="A11" s="19" t="s">
        <v>13</v>
      </c>
      <c r="B11" s="18">
        <v>3000</v>
      </c>
      <c r="C11" s="6"/>
      <c r="D11" s="6"/>
      <c r="E11" s="6"/>
      <c r="F11" s="6"/>
      <c r="G11" s="6"/>
      <c r="H11" s="9"/>
      <c r="I11" s="5" t="s">
        <v>16</v>
      </c>
      <c r="J11" s="6"/>
      <c r="K11" s="6">
        <v>1000</v>
      </c>
      <c r="L11" s="7">
        <v>2000</v>
      </c>
      <c r="M11" s="7"/>
      <c r="N11" s="7"/>
      <c r="O11" s="7"/>
      <c r="P11" s="7"/>
      <c r="Q11" s="8">
        <f t="shared" si="1"/>
        <v>3000</v>
      </c>
      <c r="R11" s="4">
        <f t="shared" ref="R11:R16" si="2">B11-Q11</f>
        <v>0</v>
      </c>
    </row>
    <row r="12" spans="1:146" ht="33.75" x14ac:dyDescent="0.2">
      <c r="A12" s="19" t="s">
        <v>17</v>
      </c>
      <c r="B12" s="18">
        <v>2131.9499999999998</v>
      </c>
      <c r="C12" s="6"/>
      <c r="D12" s="6"/>
      <c r="E12" s="6"/>
      <c r="F12" s="6"/>
      <c r="G12" s="6"/>
      <c r="H12" s="9"/>
      <c r="I12" s="5"/>
      <c r="J12" s="6"/>
      <c r="K12" s="6">
        <v>2131.9499999999998</v>
      </c>
      <c r="L12" s="7"/>
      <c r="M12" s="7"/>
      <c r="N12" s="7"/>
      <c r="O12" s="7"/>
      <c r="P12" s="7"/>
      <c r="Q12" s="8">
        <f t="shared" si="1"/>
        <v>2131.9499999999998</v>
      </c>
      <c r="R12" s="4">
        <f t="shared" si="2"/>
        <v>0</v>
      </c>
    </row>
    <row r="13" spans="1:146" ht="33.75" x14ac:dyDescent="0.2">
      <c r="A13" s="19" t="s">
        <v>10</v>
      </c>
      <c r="B13" s="18">
        <v>25453.81</v>
      </c>
      <c r="C13" s="6"/>
      <c r="D13" s="6"/>
      <c r="E13" s="6"/>
      <c r="F13" s="6"/>
      <c r="G13" s="6"/>
      <c r="H13" s="9" t="s">
        <v>16</v>
      </c>
      <c r="I13" s="5"/>
      <c r="J13" s="6"/>
      <c r="K13" s="6"/>
      <c r="L13" s="7">
        <v>25453.81</v>
      </c>
      <c r="M13" s="7"/>
      <c r="N13" s="7"/>
      <c r="O13" s="7"/>
      <c r="P13" s="7"/>
      <c r="Q13" s="8">
        <f t="shared" si="1"/>
        <v>25453.81</v>
      </c>
      <c r="R13" s="4">
        <f t="shared" si="2"/>
        <v>0</v>
      </c>
    </row>
    <row r="14" spans="1:146" ht="33.75" x14ac:dyDescent="0.2">
      <c r="A14" s="19" t="s">
        <v>21</v>
      </c>
      <c r="B14" s="18">
        <v>500</v>
      </c>
      <c r="C14" s="6"/>
      <c r="D14" s="6"/>
      <c r="E14" s="6"/>
      <c r="F14" s="6"/>
      <c r="G14" s="6"/>
      <c r="H14" s="9"/>
      <c r="I14" s="5"/>
      <c r="J14" s="6"/>
      <c r="K14" s="6">
        <v>500</v>
      </c>
      <c r="L14" s="6"/>
      <c r="M14" s="7"/>
      <c r="N14" s="7"/>
      <c r="O14" s="7"/>
      <c r="P14" s="7"/>
      <c r="Q14" s="8">
        <f t="shared" si="1"/>
        <v>500</v>
      </c>
      <c r="R14" s="4">
        <f t="shared" si="2"/>
        <v>0</v>
      </c>
      <c r="S14" s="4"/>
    </row>
    <row r="15" spans="1:146" ht="21.75" customHeight="1" x14ac:dyDescent="0.2">
      <c r="A15" s="19" t="s">
        <v>41</v>
      </c>
      <c r="B15" s="18">
        <v>500</v>
      </c>
      <c r="C15" s="6"/>
      <c r="D15" s="6"/>
      <c r="E15" s="6"/>
      <c r="F15" s="6" t="s">
        <v>16</v>
      </c>
      <c r="G15" s="6"/>
      <c r="H15" s="12"/>
      <c r="I15" s="5"/>
      <c r="J15" s="6"/>
      <c r="K15" s="6">
        <v>500</v>
      </c>
      <c r="L15" s="6"/>
      <c r="M15" s="7"/>
      <c r="N15" s="7"/>
      <c r="O15" s="7"/>
      <c r="P15" s="7"/>
      <c r="Q15" s="8">
        <f t="shared" ref="Q15" si="3">SUM(C15:O15)</f>
        <v>500</v>
      </c>
      <c r="R15" s="4">
        <f t="shared" si="2"/>
        <v>0</v>
      </c>
      <c r="S15" s="4"/>
    </row>
    <row r="16" spans="1:146" x14ac:dyDescent="0.2">
      <c r="A16" s="20" t="s">
        <v>2</v>
      </c>
      <c r="B16" s="18">
        <f t="shared" ref="B16:Q16" si="4">SUM(B3:B15)</f>
        <v>94585.76</v>
      </c>
      <c r="C16" s="13">
        <f t="shared" si="4"/>
        <v>0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  <c r="H16" s="13">
        <f t="shared" si="4"/>
        <v>0</v>
      </c>
      <c r="I16" s="13">
        <f t="shared" si="4"/>
        <v>3000</v>
      </c>
      <c r="J16" s="13">
        <f t="shared" si="4"/>
        <v>0</v>
      </c>
      <c r="K16" s="13">
        <f t="shared" si="4"/>
        <v>34136.699999999997</v>
      </c>
      <c r="L16" s="13">
        <f t="shared" si="4"/>
        <v>49449.06</v>
      </c>
      <c r="M16" s="13">
        <f t="shared" si="4"/>
        <v>0</v>
      </c>
      <c r="N16" s="13">
        <f t="shared" si="4"/>
        <v>3000</v>
      </c>
      <c r="O16" s="13">
        <f t="shared" si="4"/>
        <v>5000</v>
      </c>
      <c r="P16" s="13">
        <f t="shared" si="4"/>
        <v>0</v>
      </c>
      <c r="Q16" s="13">
        <f t="shared" si="4"/>
        <v>94585.76</v>
      </c>
      <c r="R16" s="4">
        <f t="shared" si="2"/>
        <v>0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3"/>
      <c r="EH16" s="3"/>
      <c r="EI16" s="3"/>
      <c r="EJ16" s="3"/>
      <c r="EK16" s="3"/>
      <c r="EL16" s="3"/>
      <c r="EM16" s="3"/>
      <c r="EN16" s="3"/>
      <c r="EO16" s="3"/>
      <c r="EP16" s="3"/>
    </row>
    <row r="17" spans="1:18" x14ac:dyDescent="0.2">
      <c r="A17" s="14"/>
      <c r="B17" s="14" t="s">
        <v>18</v>
      </c>
      <c r="C17" s="15">
        <v>50000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3000</v>
      </c>
      <c r="J17" s="15">
        <v>0</v>
      </c>
      <c r="K17" s="15">
        <v>34136.699999999997</v>
      </c>
      <c r="L17" s="15">
        <v>49449.06</v>
      </c>
      <c r="M17" s="15">
        <v>0</v>
      </c>
      <c r="N17" s="15">
        <v>3000</v>
      </c>
      <c r="O17" s="15">
        <v>5000</v>
      </c>
      <c r="P17" s="15">
        <v>0</v>
      </c>
      <c r="Q17" s="15">
        <f>SUM(C17:P17)</f>
        <v>144585.76</v>
      </c>
      <c r="R17" s="4"/>
    </row>
    <row r="18" spans="1:18" x14ac:dyDescent="0.2">
      <c r="A18" s="14"/>
      <c r="B18" s="14" t="s">
        <v>19</v>
      </c>
      <c r="C18" s="16">
        <f>C17-C16</f>
        <v>50000</v>
      </c>
      <c r="D18" s="16">
        <f t="shared" ref="D18:Q18" si="5">D17-D16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16">
        <f t="shared" si="5"/>
        <v>0</v>
      </c>
      <c r="I18" s="16">
        <f t="shared" si="5"/>
        <v>0</v>
      </c>
      <c r="J18" s="16">
        <f t="shared" si="5"/>
        <v>0</v>
      </c>
      <c r="K18" s="16">
        <f t="shared" si="5"/>
        <v>0</v>
      </c>
      <c r="L18" s="16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50000.000000000015</v>
      </c>
      <c r="R18" s="4"/>
    </row>
    <row r="19" spans="1:18" x14ac:dyDescent="0.2">
      <c r="H19" s="35"/>
    </row>
  </sheetData>
  <mergeCells count="1">
    <mergeCell ref="A1:Q1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19"/>
  <sheetViews>
    <sheetView topLeftCell="A10" zoomScaleNormal="100" workbookViewId="0">
      <selection activeCell="E40" sqref="E40"/>
    </sheetView>
  </sheetViews>
  <sheetFormatPr defaultRowHeight="12" x14ac:dyDescent="0.2"/>
  <cols>
    <col min="1" max="1" width="19.7109375" style="1" bestFit="1" customWidth="1"/>
    <col min="2" max="2" width="11.85546875" style="1" bestFit="1" customWidth="1"/>
    <col min="3" max="3" width="11" style="1" customWidth="1"/>
    <col min="4" max="4" width="9.28515625" style="1" customWidth="1"/>
    <col min="5" max="5" width="10.28515625" style="1" bestFit="1" customWidth="1"/>
    <col min="6" max="6" width="11.5703125" style="1" customWidth="1"/>
    <col min="7" max="7" width="10.42578125" style="1" bestFit="1" customWidth="1"/>
    <col min="8" max="9" width="11.140625" style="1" bestFit="1" customWidth="1"/>
    <col min="10" max="10" width="6.7109375" style="1" bestFit="1" customWidth="1"/>
    <col min="11" max="11" width="11.140625" style="1" bestFit="1" customWidth="1"/>
    <col min="12" max="12" width="11.42578125" style="1" customWidth="1"/>
    <col min="13" max="13" width="11" style="1" bestFit="1" customWidth="1"/>
    <col min="14" max="14" width="12" style="1" customWidth="1"/>
    <col min="15" max="15" width="11.42578125" style="1" bestFit="1" customWidth="1"/>
    <col min="16" max="16" width="10.28515625" style="1" bestFit="1" customWidth="1"/>
    <col min="17" max="17" width="11.140625" style="1" bestFit="1" customWidth="1"/>
    <col min="18" max="18" width="11.42578125" style="1" bestFit="1" customWidth="1"/>
    <col min="19" max="19" width="15.42578125" style="1" bestFit="1" customWidth="1"/>
    <col min="20" max="16384" width="9.140625" style="1"/>
  </cols>
  <sheetData>
    <row r="1" spans="1:146" x14ac:dyDescent="0.2">
      <c r="A1" s="38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46" ht="67.5" x14ac:dyDescent="0.2">
      <c r="A2" s="27" t="s">
        <v>44</v>
      </c>
      <c r="B2" s="28" t="s">
        <v>1</v>
      </c>
      <c r="C2" s="29" t="s">
        <v>40</v>
      </c>
      <c r="D2" s="29" t="s">
        <v>37</v>
      </c>
      <c r="E2" s="29" t="s">
        <v>32</v>
      </c>
      <c r="F2" s="29" t="s">
        <v>22</v>
      </c>
      <c r="G2" s="29" t="s">
        <v>35</v>
      </c>
      <c r="H2" s="29" t="s">
        <v>43</v>
      </c>
      <c r="I2" s="29" t="s">
        <v>4</v>
      </c>
      <c r="J2" s="29" t="s">
        <v>7</v>
      </c>
      <c r="K2" s="29" t="s">
        <v>48</v>
      </c>
      <c r="L2" s="30" t="s">
        <v>3</v>
      </c>
      <c r="M2" s="29" t="s">
        <v>33</v>
      </c>
      <c r="N2" s="30" t="s">
        <v>20</v>
      </c>
      <c r="O2" s="30" t="s">
        <v>11</v>
      </c>
      <c r="P2" s="30" t="s">
        <v>34</v>
      </c>
      <c r="Q2" s="31" t="s">
        <v>2</v>
      </c>
    </row>
    <row r="3" spans="1:146" ht="22.5" x14ac:dyDescent="0.2">
      <c r="A3" s="17" t="s">
        <v>14</v>
      </c>
      <c r="B3" s="18">
        <v>25000</v>
      </c>
      <c r="C3" s="5"/>
      <c r="D3" s="5"/>
      <c r="E3" s="5"/>
      <c r="F3" s="5"/>
      <c r="G3" s="5"/>
      <c r="H3" s="6"/>
      <c r="I3" s="5">
        <v>3000</v>
      </c>
      <c r="J3" s="5"/>
      <c r="K3" s="5" t="s">
        <v>16</v>
      </c>
      <c r="L3" s="7">
        <v>17000</v>
      </c>
      <c r="M3" s="7"/>
      <c r="N3" s="7"/>
      <c r="O3" s="7">
        <v>5000</v>
      </c>
      <c r="P3" s="7"/>
      <c r="Q3" s="8">
        <f>SUM(C3:P3)</f>
        <v>25000</v>
      </c>
      <c r="R3" s="4">
        <f t="shared" ref="R3:R9" si="0">B3-Q3</f>
        <v>0</v>
      </c>
    </row>
    <row r="4" spans="1:146" ht="22.5" x14ac:dyDescent="0.2">
      <c r="A4" s="19" t="s">
        <v>15</v>
      </c>
      <c r="B4" s="18">
        <v>3000</v>
      </c>
      <c r="C4" s="6"/>
      <c r="D4" s="6"/>
      <c r="E4" s="6"/>
      <c r="F4" s="6"/>
      <c r="G4" s="6"/>
      <c r="H4" s="9"/>
      <c r="I4" s="5"/>
      <c r="J4" s="6"/>
      <c r="K4" s="6">
        <v>3000</v>
      </c>
      <c r="L4" s="7"/>
      <c r="M4" s="7"/>
      <c r="N4" s="7"/>
      <c r="O4" s="7"/>
      <c r="P4" s="7"/>
      <c r="Q4" s="8">
        <f t="shared" ref="Q4:Q14" si="1">SUM(C4:O4)</f>
        <v>3000</v>
      </c>
      <c r="R4" s="4">
        <f t="shared" si="0"/>
        <v>0</v>
      </c>
    </row>
    <row r="5" spans="1:146" ht="22.5" x14ac:dyDescent="0.2">
      <c r="A5" s="17" t="s">
        <v>0</v>
      </c>
      <c r="B5" s="18">
        <v>1000</v>
      </c>
      <c r="C5" s="6"/>
      <c r="D5" s="6"/>
      <c r="E5" s="6"/>
      <c r="F5" s="6"/>
      <c r="G5" s="6"/>
      <c r="H5" s="5"/>
      <c r="I5" s="5"/>
      <c r="J5" s="6"/>
      <c r="K5" s="6">
        <v>1000</v>
      </c>
      <c r="L5" s="7"/>
      <c r="M5" s="7"/>
      <c r="N5" s="7"/>
      <c r="O5" s="7"/>
      <c r="P5" s="7"/>
      <c r="Q5" s="8">
        <f t="shared" si="1"/>
        <v>1000</v>
      </c>
      <c r="R5" s="4">
        <f t="shared" si="0"/>
        <v>0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3"/>
      <c r="EH5" s="3"/>
      <c r="EI5" s="3"/>
      <c r="EJ5" s="3"/>
      <c r="EK5" s="3"/>
      <c r="EL5" s="3"/>
      <c r="EM5" s="3"/>
      <c r="EN5" s="3"/>
      <c r="EO5" s="3"/>
      <c r="EP5" s="3"/>
    </row>
    <row r="6" spans="1:146" ht="33.75" x14ac:dyDescent="0.2">
      <c r="A6" s="17" t="s">
        <v>39</v>
      </c>
      <c r="B6" s="18">
        <v>3000</v>
      </c>
      <c r="C6" s="6"/>
      <c r="D6" s="6"/>
      <c r="E6" s="6"/>
      <c r="F6" s="6"/>
      <c r="G6" s="6"/>
      <c r="H6" s="6"/>
      <c r="I6" s="5"/>
      <c r="J6" s="10"/>
      <c r="K6" s="10">
        <v>3000</v>
      </c>
      <c r="L6" s="7"/>
      <c r="M6" s="7"/>
      <c r="N6" s="7"/>
      <c r="O6" s="7"/>
      <c r="P6" s="7"/>
      <c r="Q6" s="8">
        <f t="shared" si="1"/>
        <v>3000</v>
      </c>
      <c r="R6" s="4">
        <f t="shared" si="0"/>
        <v>0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3"/>
      <c r="EH6" s="3"/>
      <c r="EI6" s="3"/>
      <c r="EJ6" s="3"/>
      <c r="EK6" s="3"/>
      <c r="EL6" s="3"/>
      <c r="EM6" s="3"/>
      <c r="EN6" s="3"/>
      <c r="EO6" s="3"/>
      <c r="EP6" s="3"/>
    </row>
    <row r="7" spans="1:146" ht="22.5" x14ac:dyDescent="0.2">
      <c r="A7" s="17" t="s">
        <v>5</v>
      </c>
      <c r="B7" s="18">
        <v>3000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v>3000</v>
      </c>
      <c r="O7" s="11"/>
      <c r="P7" s="11"/>
      <c r="Q7" s="8">
        <f t="shared" si="1"/>
        <v>3000</v>
      </c>
      <c r="R7" s="4">
        <f t="shared" si="0"/>
        <v>0</v>
      </c>
    </row>
    <row r="8" spans="1:146" ht="22.5" x14ac:dyDescent="0.2">
      <c r="A8" s="19" t="s">
        <v>9</v>
      </c>
      <c r="B8" s="18">
        <v>20000</v>
      </c>
      <c r="C8" s="6" t="s">
        <v>16</v>
      </c>
      <c r="D8" s="6"/>
      <c r="E8" s="6"/>
      <c r="F8" s="6"/>
      <c r="G8" s="6"/>
      <c r="H8" s="9"/>
      <c r="I8" s="5"/>
      <c r="J8" s="6"/>
      <c r="K8" s="6">
        <v>17004.75</v>
      </c>
      <c r="L8" s="7">
        <v>2995.25</v>
      </c>
      <c r="M8" s="7"/>
      <c r="N8" s="7"/>
      <c r="O8" s="7"/>
      <c r="P8" s="7"/>
      <c r="Q8" s="8">
        <f t="shared" si="1"/>
        <v>20000</v>
      </c>
      <c r="R8" s="4">
        <f t="shared" si="0"/>
        <v>0</v>
      </c>
    </row>
    <row r="9" spans="1:146" ht="23.25" customHeight="1" x14ac:dyDescent="0.2">
      <c r="A9" s="19" t="s">
        <v>8</v>
      </c>
      <c r="B9" s="18">
        <v>5000</v>
      </c>
      <c r="C9" s="6" t="s">
        <v>16</v>
      </c>
      <c r="D9" s="6"/>
      <c r="E9" s="6"/>
      <c r="F9" s="6"/>
      <c r="G9" s="6"/>
      <c r="H9" s="9"/>
      <c r="I9" s="5" t="s">
        <v>16</v>
      </c>
      <c r="J9" s="6"/>
      <c r="K9" s="6">
        <v>5000</v>
      </c>
      <c r="L9" s="7" t="s">
        <v>16</v>
      </c>
      <c r="M9" s="7"/>
      <c r="N9" s="7" t="s">
        <v>16</v>
      </c>
      <c r="O9" s="7"/>
      <c r="P9" s="7" t="s">
        <v>16</v>
      </c>
      <c r="Q9" s="8">
        <f>SUM(C9:P9)</f>
        <v>5000</v>
      </c>
      <c r="R9" s="4">
        <f t="shared" si="0"/>
        <v>0</v>
      </c>
    </row>
    <row r="10" spans="1:146" ht="22.5" x14ac:dyDescent="0.2">
      <c r="A10" s="19" t="s">
        <v>12</v>
      </c>
      <c r="B10" s="18">
        <v>3000</v>
      </c>
      <c r="C10" s="6"/>
      <c r="D10" s="6"/>
      <c r="E10" s="6"/>
      <c r="F10" s="6"/>
      <c r="G10" s="6"/>
      <c r="H10" s="9"/>
      <c r="I10" s="5" t="s">
        <v>16</v>
      </c>
      <c r="J10" s="6"/>
      <c r="K10" s="6">
        <v>1000</v>
      </c>
      <c r="L10" s="7">
        <v>2000</v>
      </c>
      <c r="M10" s="7"/>
      <c r="N10" s="7"/>
      <c r="O10" s="7"/>
      <c r="P10" s="7"/>
      <c r="Q10" s="8">
        <f t="shared" si="1"/>
        <v>3000</v>
      </c>
      <c r="R10" s="4"/>
    </row>
    <row r="11" spans="1:146" ht="22.5" x14ac:dyDescent="0.2">
      <c r="A11" s="19" t="s">
        <v>13</v>
      </c>
      <c r="B11" s="18">
        <v>3000</v>
      </c>
      <c r="C11" s="6"/>
      <c r="D11" s="6"/>
      <c r="E11" s="6"/>
      <c r="F11" s="6"/>
      <c r="G11" s="6"/>
      <c r="H11" s="9"/>
      <c r="I11" s="5" t="s">
        <v>16</v>
      </c>
      <c r="J11" s="6"/>
      <c r="K11" s="6">
        <v>1000</v>
      </c>
      <c r="L11" s="7">
        <v>2000</v>
      </c>
      <c r="M11" s="7"/>
      <c r="N11" s="7"/>
      <c r="O11" s="7"/>
      <c r="P11" s="7"/>
      <c r="Q11" s="8">
        <f t="shared" si="1"/>
        <v>3000</v>
      </c>
      <c r="R11" s="4">
        <f t="shared" ref="R11:R16" si="2">B11-Q11</f>
        <v>0</v>
      </c>
    </row>
    <row r="12" spans="1:146" ht="33.75" x14ac:dyDescent="0.2">
      <c r="A12" s="19" t="s">
        <v>17</v>
      </c>
      <c r="B12" s="18">
        <v>2131.9499999999998</v>
      </c>
      <c r="C12" s="6"/>
      <c r="D12" s="6"/>
      <c r="E12" s="6"/>
      <c r="F12" s="6"/>
      <c r="G12" s="6"/>
      <c r="H12" s="9"/>
      <c r="I12" s="5"/>
      <c r="J12" s="6"/>
      <c r="K12" s="6">
        <v>2131.9499999999998</v>
      </c>
      <c r="L12" s="7"/>
      <c r="M12" s="7"/>
      <c r="N12" s="7"/>
      <c r="O12" s="7"/>
      <c r="P12" s="7"/>
      <c r="Q12" s="8">
        <f t="shared" si="1"/>
        <v>2131.9499999999998</v>
      </c>
      <c r="R12" s="4">
        <f t="shared" si="2"/>
        <v>0</v>
      </c>
    </row>
    <row r="13" spans="1:146" ht="33.75" x14ac:dyDescent="0.2">
      <c r="A13" s="19" t="s">
        <v>10</v>
      </c>
      <c r="B13" s="18">
        <v>25453.81</v>
      </c>
      <c r="C13" s="6"/>
      <c r="D13" s="6"/>
      <c r="E13" s="6"/>
      <c r="F13" s="6"/>
      <c r="G13" s="6"/>
      <c r="H13" s="9" t="s">
        <v>16</v>
      </c>
      <c r="I13" s="5"/>
      <c r="J13" s="6"/>
      <c r="K13" s="6"/>
      <c r="L13" s="7">
        <v>25453.81</v>
      </c>
      <c r="M13" s="7"/>
      <c r="N13" s="7"/>
      <c r="O13" s="7"/>
      <c r="P13" s="7"/>
      <c r="Q13" s="8">
        <f t="shared" si="1"/>
        <v>25453.81</v>
      </c>
      <c r="R13" s="4">
        <f t="shared" si="2"/>
        <v>0</v>
      </c>
    </row>
    <row r="14" spans="1:146" ht="33.75" x14ac:dyDescent="0.2">
      <c r="A14" s="19" t="s">
        <v>21</v>
      </c>
      <c r="B14" s="18">
        <v>500</v>
      </c>
      <c r="C14" s="6"/>
      <c r="D14" s="6"/>
      <c r="E14" s="6"/>
      <c r="F14" s="6"/>
      <c r="G14" s="6"/>
      <c r="H14" s="9"/>
      <c r="I14" s="5"/>
      <c r="J14" s="6"/>
      <c r="K14" s="6">
        <v>500</v>
      </c>
      <c r="L14" s="6"/>
      <c r="M14" s="7"/>
      <c r="N14" s="7"/>
      <c r="O14" s="7"/>
      <c r="P14" s="7"/>
      <c r="Q14" s="8">
        <f t="shared" si="1"/>
        <v>500</v>
      </c>
      <c r="R14" s="4">
        <f t="shared" si="2"/>
        <v>0</v>
      </c>
      <c r="S14" s="4"/>
    </row>
    <row r="15" spans="1:146" ht="21.75" customHeight="1" x14ac:dyDescent="0.2">
      <c r="A15" s="19" t="s">
        <v>41</v>
      </c>
      <c r="B15" s="18">
        <v>500</v>
      </c>
      <c r="C15" s="6"/>
      <c r="D15" s="6"/>
      <c r="E15" s="6"/>
      <c r="F15" s="6" t="s">
        <v>16</v>
      </c>
      <c r="G15" s="6"/>
      <c r="H15" s="12"/>
      <c r="I15" s="5"/>
      <c r="J15" s="6"/>
      <c r="K15" s="6">
        <v>500</v>
      </c>
      <c r="L15" s="6"/>
      <c r="M15" s="7"/>
      <c r="N15" s="7"/>
      <c r="O15" s="7"/>
      <c r="P15" s="7"/>
      <c r="Q15" s="8">
        <f t="shared" ref="Q15" si="3">SUM(C15:O15)</f>
        <v>500</v>
      </c>
      <c r="R15" s="4">
        <f t="shared" si="2"/>
        <v>0</v>
      </c>
      <c r="S15" s="4"/>
    </row>
    <row r="16" spans="1:146" x14ac:dyDescent="0.2">
      <c r="A16" s="20" t="s">
        <v>2</v>
      </c>
      <c r="B16" s="18">
        <f t="shared" ref="B16:Q16" si="4">SUM(B3:B15)</f>
        <v>94585.76</v>
      </c>
      <c r="C16" s="13">
        <f t="shared" si="4"/>
        <v>0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  <c r="H16" s="13">
        <f t="shared" si="4"/>
        <v>0</v>
      </c>
      <c r="I16" s="13">
        <f t="shared" si="4"/>
        <v>3000</v>
      </c>
      <c r="J16" s="13">
        <f t="shared" si="4"/>
        <v>0</v>
      </c>
      <c r="K16" s="13">
        <f t="shared" si="4"/>
        <v>34136.699999999997</v>
      </c>
      <c r="L16" s="13">
        <f t="shared" si="4"/>
        <v>49449.06</v>
      </c>
      <c r="M16" s="13">
        <f t="shared" si="4"/>
        <v>0</v>
      </c>
      <c r="N16" s="13">
        <f t="shared" si="4"/>
        <v>3000</v>
      </c>
      <c r="O16" s="13">
        <f t="shared" si="4"/>
        <v>5000</v>
      </c>
      <c r="P16" s="13">
        <f t="shared" si="4"/>
        <v>0</v>
      </c>
      <c r="Q16" s="13">
        <f t="shared" si="4"/>
        <v>94585.76</v>
      </c>
      <c r="R16" s="4">
        <f t="shared" si="2"/>
        <v>0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3"/>
      <c r="EH16" s="3"/>
      <c r="EI16" s="3"/>
      <c r="EJ16" s="3"/>
      <c r="EK16" s="3"/>
      <c r="EL16" s="3"/>
      <c r="EM16" s="3"/>
      <c r="EN16" s="3"/>
      <c r="EO16" s="3"/>
      <c r="EP16" s="3"/>
    </row>
    <row r="17" spans="1:18" x14ac:dyDescent="0.2">
      <c r="A17" s="14"/>
      <c r="B17" s="14" t="s">
        <v>18</v>
      </c>
      <c r="C17" s="15">
        <v>50000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3000</v>
      </c>
      <c r="J17" s="15">
        <v>0</v>
      </c>
      <c r="K17" s="15">
        <v>34136.699999999997</v>
      </c>
      <c r="L17" s="15">
        <v>49449.06</v>
      </c>
      <c r="M17" s="15">
        <v>0</v>
      </c>
      <c r="N17" s="15">
        <v>3000</v>
      </c>
      <c r="O17" s="15">
        <v>5000</v>
      </c>
      <c r="P17" s="15">
        <v>0</v>
      </c>
      <c r="Q17" s="15">
        <f>SUM(C17:P17)</f>
        <v>144585.76</v>
      </c>
      <c r="R17" s="4"/>
    </row>
    <row r="18" spans="1:18" x14ac:dyDescent="0.2">
      <c r="A18" s="14"/>
      <c r="B18" s="14" t="s">
        <v>19</v>
      </c>
      <c r="C18" s="16">
        <f>C17-C16</f>
        <v>50000</v>
      </c>
      <c r="D18" s="16">
        <f t="shared" ref="D18:Q18" si="5">D17-D16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16">
        <f t="shared" si="5"/>
        <v>0</v>
      </c>
      <c r="I18" s="16">
        <f t="shared" si="5"/>
        <v>0</v>
      </c>
      <c r="J18" s="16">
        <f t="shared" si="5"/>
        <v>0</v>
      </c>
      <c r="K18" s="16">
        <f t="shared" si="5"/>
        <v>0</v>
      </c>
      <c r="L18" s="16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50000.000000000015</v>
      </c>
      <c r="R18" s="4"/>
    </row>
    <row r="19" spans="1:18" x14ac:dyDescent="0.2">
      <c r="H19" s="35"/>
    </row>
  </sheetData>
  <mergeCells count="1">
    <mergeCell ref="A1:Q1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2021</vt:lpstr>
      <vt:lpstr>2022</vt:lpstr>
      <vt:lpstr>2023</vt:lpstr>
    </vt:vector>
  </TitlesOfParts>
  <Company>COMUNE DI BEDOLLO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Oliviero</dc:creator>
  <cp:lastModifiedBy>Groff Alessandra (Palù del Fersina)</cp:lastModifiedBy>
  <cp:lastPrinted>2021-01-26T09:06:56Z</cp:lastPrinted>
  <dcterms:created xsi:type="dcterms:W3CDTF">2007-11-07T13:07:46Z</dcterms:created>
  <dcterms:modified xsi:type="dcterms:W3CDTF">2021-01-26T09:10:05Z</dcterms:modified>
</cp:coreProperties>
</file>